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1"/>
  </bookViews>
  <sheets>
    <sheet name="Instructions" sheetId="1" r:id="rId1"/>
    <sheet name="Championship" sheetId="2" r:id="rId2"/>
    <sheet name="Premiership" sheetId="3" r:id="rId3"/>
    <sheet name="Kittens" sheetId="4" r:id="rId4"/>
  </sheets>
  <definedNames>
    <definedName name="_xlnm.Print_Area" localSheetId="1">'Championship'!$C$24:$Q$546</definedName>
    <definedName name="_xlnm.Print_Area" localSheetId="3">'Kittens'!$C$24:$Q$546</definedName>
    <definedName name="_xlnm.Print_Area" localSheetId="2">'Premiership'!$C$24:$Q$546</definedName>
    <definedName name="_xlnm.Print_Titles" localSheetId="1">'Championship'!$26:$26</definedName>
    <definedName name="_xlnm.Print_Titles" localSheetId="0">'Instructions'!$9:$9</definedName>
    <definedName name="_xlnm.Print_Titles" localSheetId="3">'Kittens'!$26:$26</definedName>
    <definedName name="_xlnm.Print_Titles" localSheetId="2">'Premiership'!$26:$26</definedName>
  </definedNames>
  <calcPr fullCalcOnLoad="1"/>
</workbook>
</file>

<file path=xl/sharedStrings.xml><?xml version="1.0" encoding="utf-8"?>
<sst xmlns="http://schemas.openxmlformats.org/spreadsheetml/2006/main" count="436" uniqueCount="92">
  <si>
    <t>Judge</t>
  </si>
  <si>
    <t>Show</t>
  </si>
  <si>
    <t>Placement</t>
  </si>
  <si>
    <t>AB Count</t>
  </si>
  <si>
    <t>SP Count</t>
  </si>
  <si>
    <t>Rings</t>
  </si>
  <si>
    <t xml:space="preserve">Show Standing </t>
  </si>
  <si>
    <t>LH CH</t>
  </si>
  <si>
    <t>SH CH</t>
  </si>
  <si>
    <t>AB CH</t>
  </si>
  <si>
    <t>COUNT</t>
  </si>
  <si>
    <t>Type</t>
  </si>
  <si>
    <t>Points Earned</t>
  </si>
  <si>
    <t>Cat Name:</t>
  </si>
  <si>
    <t>DOB:</t>
  </si>
  <si>
    <t>WORKSHEET</t>
  </si>
  <si>
    <t>Divisor</t>
  </si>
  <si>
    <t>LH POINTS</t>
  </si>
  <si>
    <t>SH POINTS</t>
  </si>
  <si>
    <t>AB POINTS</t>
  </si>
  <si>
    <t>SCORESHEET</t>
  </si>
  <si>
    <t>Reg. #</t>
  </si>
  <si>
    <t>Show Totals&gt;&gt;&gt;</t>
  </si>
  <si>
    <t>Points to Date:</t>
  </si>
  <si>
    <t>Rings to Date:</t>
  </si>
  <si>
    <t>Don't Forget Breed Points if No Final Is Awarded!!</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</si>
  <si>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</si>
  <si>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</si>
  <si>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</si>
  <si>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</si>
  <si>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</si>
  <si>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</si>
  <si>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</si>
  <si>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</si>
  <si>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</si>
  <si>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</si>
  <si>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</si>
  <si>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</si>
  <si>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</si>
  <si>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</si>
  <si>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</si>
  <si>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</si>
  <si>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</si>
  <si>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</si>
  <si>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</si>
  <si>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</si>
  <si>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</si>
  <si>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</si>
  <si>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</si>
  <si>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</si>
  <si>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</si>
  <si>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</si>
  <si>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</si>
  <si>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</si>
  <si>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</si>
  <si>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</si>
  <si>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</si>
  <si>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</si>
  <si>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</si>
  <si>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</si>
  <si>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</si>
  <si>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</si>
  <si>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</si>
  <si>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</si>
  <si>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</si>
  <si>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</si>
  <si>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</si>
  <si>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</si>
  <si>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</si>
  <si>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</si>
  <si>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</si>
  <si>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</si>
  <si>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</si>
  <si>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</si>
  <si>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</si>
  <si>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</si>
  <si>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</si>
  <si>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</si>
  <si>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TOTAL</t>
  </si>
  <si>
    <t>Top 100 Rings Total:</t>
  </si>
  <si>
    <t>Top 100 Ring Count</t>
  </si>
  <si>
    <t>Catteryname's Cat-Man-Du</t>
  </si>
  <si>
    <t>0000-0000000</t>
  </si>
  <si>
    <t>City, State</t>
  </si>
  <si>
    <t>Use the "WORKSHEET" section for each show.  Enter the LH count and the SH counts, and the rest of the section will populate automatically.  Use the table in Yellow to identify points earned based on placement.  Enter the points in the "Points Earned" column in the "SCORESHEET" section.</t>
  </si>
  <si>
    <t>Class:</t>
  </si>
  <si>
    <t>May 7-8, 2005</t>
  </si>
  <si>
    <t>Championship</t>
  </si>
  <si>
    <t>Premiership</t>
  </si>
  <si>
    <t>Kittens</t>
  </si>
  <si>
    <t>Top 40 Ring Count</t>
  </si>
  <si>
    <t>Top 40 Rings Total: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</si>
</sst>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11">
    <font>
      <sz val="10"/>
      <name val="Arial"/>
      <family val="0"/>
    </font>
    <font>
      <sz val="8"/>
      <name val="Arial"/>
      <family val="0"/>
    </font>
    <font>
      <b/>
      <sz val="10"/>
      <name val="Arial"/>
      <family val="2"/>
    </font>
    <font>
      <b/>
      <u val="single"/>
      <sz val="10"/>
      <name val="Arial"/>
      <family val="2"/>
    </font>
    <font>
      <b/>
      <u val="single"/>
      <sz val="10"/>
      <color indexed="61"/>
      <name val="Arial"/>
      <family val="2"/>
    </font>
    <font>
      <sz val="10"/>
      <color indexed="10"/>
      <name val="Arial"/>
      <family val="0"/>
    </font>
    <font>
      <b/>
      <sz val="10"/>
      <color indexed="61"/>
      <name val="Arial"/>
      <family val="2"/>
    </font>
    <font>
      <u val="single"/>
      <sz val="10"/>
      <color indexed="12"/>
      <name val="Arial"/>
      <family val="0"/>
    </font>
    <font>
      <u val="single"/>
      <sz val="10"/>
      <color indexed="36"/>
      <name val="Arial"/>
      <family val="0"/>
    </font>
    <font>
      <sz val="12"/>
      <name val="Arial"/>
      <family val="2"/>
    </font>
    <font>
      <b/>
      <u val="single"/>
      <sz val="12"/>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57">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ck"/>
      <bottom>
        <color indexed="63"/>
      </bottom>
    </border>
    <border>
      <left style="thick"/>
      <right style="thick"/>
      <top style="thick"/>
      <bottom style="thick"/>
    </border>
    <border>
      <left style="thin"/>
      <right style="thin"/>
      <top>
        <color indexed="63"/>
      </top>
      <bottom style="thin"/>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n"/>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color indexed="63"/>
      </right>
      <top style="thin"/>
      <bottom style="thin"/>
    </border>
    <border>
      <left style="thin"/>
      <right>
        <color indexed="63"/>
      </right>
      <top>
        <color indexed="63"/>
      </top>
      <bottom style="thin"/>
    </border>
    <border>
      <left>
        <color indexed="63"/>
      </left>
      <right style="thick"/>
      <top style="thick"/>
      <bottom style="thick"/>
    </border>
    <border>
      <left style="thin"/>
      <right style="thin"/>
      <top style="thick"/>
      <bottom>
        <color indexed="63"/>
      </bottom>
    </border>
    <border>
      <left>
        <color indexed="63"/>
      </left>
      <right style="thin"/>
      <top>
        <color indexed="63"/>
      </top>
      <bottom style="thin"/>
    </border>
    <border>
      <left style="thin"/>
      <right style="thin"/>
      <top>
        <color indexed="63"/>
      </top>
      <bottom>
        <color indexed="63"/>
      </bottom>
    </border>
    <border>
      <left style="thick"/>
      <right style="thick"/>
      <top>
        <color indexed="63"/>
      </top>
      <bottom>
        <color indexed="63"/>
      </bottom>
    </border>
    <border>
      <left style="thick"/>
      <right>
        <color indexed="63"/>
      </right>
      <top style="thick"/>
      <bottom>
        <color indexed="63"/>
      </bottom>
    </border>
    <border>
      <left style="thin"/>
      <right style="thick"/>
      <top style="thick"/>
      <bottom style="thick"/>
    </border>
    <border>
      <left style="thick"/>
      <right>
        <color indexed="63"/>
      </right>
      <top style="thin"/>
      <bottom style="thin"/>
    </border>
    <border>
      <left>
        <color indexed="63"/>
      </left>
      <right>
        <color indexed="63"/>
      </right>
      <top style="thin"/>
      <bottom style="thick"/>
    </border>
    <border>
      <left style="thin"/>
      <right style="thin"/>
      <top style="thick"/>
      <bottom style="thin"/>
    </border>
    <border>
      <left style="thick"/>
      <right style="thick"/>
      <top style="thick"/>
      <bottom style="medium"/>
    </border>
    <border>
      <left style="thick"/>
      <right style="thick"/>
      <top>
        <color indexed="63"/>
      </top>
      <bottom style="thin"/>
    </border>
    <border>
      <left style="thick"/>
      <right style="thick"/>
      <top style="thin"/>
      <bottom style="thin"/>
    </border>
    <border>
      <left style="thick"/>
      <right style="thick"/>
      <top style="thin"/>
      <bottom style="thick"/>
    </border>
    <border>
      <left style="thin"/>
      <right style="thin"/>
      <top style="thick"/>
      <bottom style="thick"/>
    </border>
    <border>
      <left style="thin"/>
      <right>
        <color indexed="63"/>
      </right>
      <top>
        <color indexed="63"/>
      </top>
      <bottom>
        <color indexed="63"/>
      </bottom>
    </border>
    <border>
      <left>
        <color indexed="63"/>
      </left>
      <right>
        <color indexed="63"/>
      </right>
      <top style="thin"/>
      <bottom style="thin"/>
    </border>
    <border>
      <left style="thick"/>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ck"/>
    </border>
    <border>
      <left>
        <color indexed="63"/>
      </left>
      <right>
        <color indexed="63"/>
      </right>
      <top>
        <color indexed="63"/>
      </top>
      <bottom style="thin"/>
    </border>
    <border>
      <left style="thin"/>
      <right>
        <color indexed="63"/>
      </right>
      <top style="thick"/>
      <bottom>
        <color indexed="63"/>
      </bottom>
    </border>
    <border>
      <left>
        <color indexed="63"/>
      </left>
      <right style="thin"/>
      <top style="thick"/>
      <bottom>
        <color indexed="63"/>
      </bottom>
    </border>
    <border>
      <left style="thick"/>
      <right style="thin"/>
      <top style="thick"/>
      <bottom style="thick"/>
    </border>
    <border>
      <left style="thick"/>
      <right style="thin"/>
      <top style="thick"/>
      <bottom style="thin"/>
    </border>
    <border>
      <left style="thin"/>
      <right style="thick"/>
      <top style="thick"/>
      <bottom style="thin"/>
    </border>
    <border>
      <left style="double">
        <color indexed="48"/>
      </left>
      <right>
        <color indexed="63"/>
      </right>
      <top style="double">
        <color indexed="48"/>
      </top>
      <bottom>
        <color indexed="63"/>
      </bottom>
    </border>
    <border>
      <left>
        <color indexed="63"/>
      </left>
      <right style="double">
        <color indexed="48"/>
      </right>
      <top style="double">
        <color indexed="48"/>
      </top>
      <bottom>
        <color indexed="63"/>
      </bottom>
    </border>
    <border>
      <left style="double">
        <color indexed="48"/>
      </left>
      <right>
        <color indexed="63"/>
      </right>
      <top>
        <color indexed="63"/>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style="double">
        <color indexed="48"/>
      </bottom>
    </border>
    <border>
      <left>
        <color indexed="63"/>
      </left>
      <right style="double">
        <color indexed="48"/>
      </right>
      <top>
        <color indexed="63"/>
      </top>
      <bottom style="double">
        <color indexed="48"/>
      </bottom>
    </border>
    <border>
      <left style="thick"/>
      <right>
        <color indexed="63"/>
      </right>
      <top style="thick"/>
      <bottom style="thick"/>
    </border>
    <border>
      <left>
        <color indexed="63"/>
      </left>
      <right>
        <color indexed="63"/>
      </right>
      <top style="thick"/>
      <bottom style="thick"/>
    </border>
    <border>
      <left style="thick">
        <color indexed="52"/>
      </left>
      <right style="thick">
        <color indexed="52"/>
      </right>
      <top style="thick">
        <color indexed="52"/>
      </top>
      <bottom>
        <color indexed="63"/>
      </bottom>
    </border>
    <border>
      <left style="thick">
        <color indexed="52"/>
      </left>
      <right style="thick">
        <color indexed="52"/>
      </right>
      <top>
        <color indexed="63"/>
      </top>
      <bottom>
        <color indexed="63"/>
      </bottom>
    </border>
    <border>
      <left style="thick">
        <color indexed="52"/>
      </left>
      <right style="thick">
        <color indexed="52"/>
      </right>
      <top>
        <color indexed="63"/>
      </top>
      <bottom style="thick">
        <color indexed="5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0" fillId="0" borderId="0" xfId="0" applyBorder="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1" xfId="0" applyBorder="1" applyAlignment="1">
      <alignment horizontal="center"/>
    </xf>
    <xf numFmtId="0" fontId="0" fillId="0" borderId="2" xfId="0" applyBorder="1" applyAlignment="1">
      <alignment horizontal="center"/>
    </xf>
    <xf numFmtId="2" fontId="0" fillId="0" borderId="0" xfId="0" applyNumberFormat="1" applyBorder="1" applyAlignment="1">
      <alignment/>
    </xf>
    <xf numFmtId="2" fontId="2" fillId="2" borderId="0" xfId="0" applyNumberFormat="1" applyFont="1" applyFill="1" applyBorder="1" applyAlignment="1">
      <alignment/>
    </xf>
    <xf numFmtId="0" fontId="0" fillId="0" borderId="3" xfId="0" applyBorder="1" applyAlignment="1">
      <alignment/>
    </xf>
    <xf numFmtId="0" fontId="2" fillId="0" borderId="0" xfId="0" applyFont="1" applyFill="1" applyBorder="1" applyAlignment="1">
      <alignment horizontal="left"/>
    </xf>
    <xf numFmtId="0" fontId="2" fillId="0" borderId="4" xfId="0" applyFont="1" applyBorder="1" applyAlignment="1">
      <alignment horizontal="center"/>
    </xf>
    <xf numFmtId="0" fontId="2" fillId="0" borderId="4" xfId="0" applyFont="1" applyFill="1"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3" borderId="9" xfId="0" applyFill="1" applyBorder="1" applyAlignment="1">
      <alignment horizontal="center"/>
    </xf>
    <xf numFmtId="0" fontId="0" fillId="0" borderId="10" xfId="0" applyBorder="1" applyAlignment="1">
      <alignment/>
    </xf>
    <xf numFmtId="0" fontId="2" fillId="0" borderId="11" xfId="0" applyFont="1" applyFill="1" applyBorder="1" applyAlignment="1">
      <alignment/>
    </xf>
    <xf numFmtId="2" fontId="0" fillId="0" borderId="11" xfId="0" applyNumberFormat="1"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Fill="1" applyBorder="1" applyAlignment="1">
      <alignment vertical="center"/>
    </xf>
    <xf numFmtId="0" fontId="0" fillId="0" borderId="0" xfId="0" applyBorder="1" applyAlignment="1">
      <alignment vertical="center"/>
    </xf>
    <xf numFmtId="0" fontId="2" fillId="0" borderId="1" xfId="0" applyFont="1" applyFill="1" applyBorder="1" applyAlignment="1">
      <alignment horizontal="right" vertical="center"/>
    </xf>
    <xf numFmtId="0" fontId="2" fillId="0" borderId="1" xfId="0" applyFont="1" applyFill="1" applyBorder="1" applyAlignment="1">
      <alignment vertical="center"/>
    </xf>
    <xf numFmtId="0" fontId="3" fillId="0" borderId="7" xfId="0" applyFont="1" applyBorder="1" applyAlignment="1">
      <alignment/>
    </xf>
    <xf numFmtId="0" fontId="0" fillId="3" borderId="1" xfId="0" applyFill="1" applyBorder="1" applyAlignment="1">
      <alignment horizontal="center"/>
    </xf>
    <xf numFmtId="0" fontId="2" fillId="0" borderId="3" xfId="0" applyFont="1" applyFill="1" applyBorder="1" applyAlignment="1">
      <alignment/>
    </xf>
    <xf numFmtId="0" fontId="2" fillId="0" borderId="0" xfId="0" applyFont="1" applyBorder="1" applyAlignment="1">
      <alignment horizontal="right"/>
    </xf>
    <xf numFmtId="0" fontId="2" fillId="0" borderId="0" xfId="0" applyFont="1" applyBorder="1" applyAlignment="1">
      <alignment/>
    </xf>
    <xf numFmtId="0" fontId="2" fillId="2" borderId="13" xfId="0" applyFont="1" applyFill="1" applyBorder="1" applyAlignment="1">
      <alignment vertical="center"/>
    </xf>
    <xf numFmtId="2" fontId="0" fillId="2" borderId="14" xfId="0" applyNumberFormat="1" applyFill="1" applyBorder="1" applyAlignment="1">
      <alignment vertical="center"/>
    </xf>
    <xf numFmtId="0" fontId="2" fillId="2" borderId="15" xfId="0" applyFont="1" applyFill="1" applyBorder="1" applyAlignment="1">
      <alignment vertical="center"/>
    </xf>
    <xf numFmtId="2" fontId="0" fillId="2" borderId="16" xfId="0" applyNumberFormat="1" applyFill="1" applyBorder="1" applyAlignment="1">
      <alignment vertical="center"/>
    </xf>
    <xf numFmtId="0" fontId="0" fillId="3" borderId="17" xfId="0" applyFill="1" applyBorder="1" applyAlignment="1">
      <alignment horizontal="center"/>
    </xf>
    <xf numFmtId="0" fontId="0" fillId="0" borderId="18" xfId="0" applyBorder="1" applyAlignment="1">
      <alignment horizontal="center"/>
    </xf>
    <xf numFmtId="0" fontId="2" fillId="0" borderId="19" xfId="0" applyFont="1" applyBorder="1" applyAlignment="1">
      <alignment horizontal="center"/>
    </xf>
    <xf numFmtId="0" fontId="0" fillId="0" borderId="20" xfId="0" applyBorder="1" applyAlignment="1">
      <alignment horizontal="center"/>
    </xf>
    <xf numFmtId="0" fontId="0" fillId="3" borderId="5" xfId="0" applyFill="1" applyBorder="1" applyAlignment="1">
      <alignment horizontal="center"/>
    </xf>
    <xf numFmtId="0" fontId="0" fillId="3" borderId="21" xfId="0" applyFill="1" applyBorder="1" applyAlignment="1">
      <alignment horizontal="center"/>
    </xf>
    <xf numFmtId="0" fontId="0" fillId="3" borderId="22" xfId="0" applyFill="1" applyBorder="1" applyAlignment="1">
      <alignment horizontal="center"/>
    </xf>
    <xf numFmtId="0" fontId="2" fillId="0" borderId="23" xfId="0" applyFont="1" applyFill="1" applyBorder="1" applyAlignment="1">
      <alignment/>
    </xf>
    <xf numFmtId="0" fontId="4" fillId="0" borderId="24" xfId="0" applyFont="1" applyBorder="1" applyAlignment="1">
      <alignment/>
    </xf>
    <xf numFmtId="0" fontId="0" fillId="3" borderId="25" xfId="0" applyFill="1" applyBorder="1" applyAlignment="1">
      <alignment horizontal="center"/>
    </xf>
    <xf numFmtId="0" fontId="2" fillId="0" borderId="0" xfId="0" applyFont="1" applyAlignment="1">
      <alignment horizontal="right"/>
    </xf>
    <xf numFmtId="2" fontId="2" fillId="0" borderId="11" xfId="0" applyNumberFormat="1" applyFont="1" applyFill="1" applyBorder="1" applyAlignment="1">
      <alignment/>
    </xf>
    <xf numFmtId="0" fontId="0" fillId="3" borderId="26" xfId="0" applyFill="1" applyBorder="1" applyAlignment="1">
      <alignment/>
    </xf>
    <xf numFmtId="0" fontId="0" fillId="3" borderId="2" xfId="0" applyFill="1" applyBorder="1" applyAlignment="1">
      <alignment/>
    </xf>
    <xf numFmtId="0" fontId="0" fillId="0" borderId="0" xfId="0" applyBorder="1" applyAlignment="1">
      <alignment horizontal="center"/>
    </xf>
    <xf numFmtId="0" fontId="0" fillId="0" borderId="27" xfId="0" applyBorder="1" applyAlignment="1">
      <alignment vertical="center"/>
    </xf>
    <xf numFmtId="0" fontId="0" fillId="0" borderId="27" xfId="0" applyBorder="1" applyAlignment="1">
      <alignment horizontal="center"/>
    </xf>
    <xf numFmtId="14" fontId="0" fillId="0" borderId="0" xfId="0" applyNumberFormat="1" applyBorder="1" applyAlignment="1">
      <alignment/>
    </xf>
    <xf numFmtId="0" fontId="2" fillId="0" borderId="0" xfId="0" applyFont="1" applyAlignment="1">
      <alignment/>
    </xf>
    <xf numFmtId="0" fontId="0" fillId="0" borderId="0" xfId="0" applyFont="1" applyAlignment="1">
      <alignment/>
    </xf>
    <xf numFmtId="0" fontId="0" fillId="0" borderId="0" xfId="0" applyAlignment="1">
      <alignment wrapText="1"/>
    </xf>
    <xf numFmtId="0" fontId="0" fillId="0" borderId="7" xfId="0" applyBorder="1" applyAlignment="1">
      <alignment wrapText="1"/>
    </xf>
    <xf numFmtId="2" fontId="2" fillId="0" borderId="0" xfId="0" applyNumberFormat="1" applyFont="1" applyAlignment="1">
      <alignment/>
    </xf>
    <xf numFmtId="0" fontId="2" fillId="0" borderId="0" xfId="0" applyFont="1" applyAlignment="1">
      <alignment/>
    </xf>
    <xf numFmtId="0" fontId="2" fillId="0" borderId="7" xfId="0" applyFont="1" applyBorder="1" applyAlignment="1">
      <alignment/>
    </xf>
    <xf numFmtId="0" fontId="0" fillId="0" borderId="28" xfId="0" applyBorder="1" applyAlignment="1">
      <alignment horizontal="center"/>
    </xf>
    <xf numFmtId="0" fontId="0" fillId="0" borderId="0" xfId="0" applyFill="1" applyAlignment="1">
      <alignment/>
    </xf>
    <xf numFmtId="0" fontId="0" fillId="0" borderId="0" xfId="0" applyFill="1" applyBorder="1" applyAlignment="1">
      <alignment vertical="center"/>
    </xf>
    <xf numFmtId="0" fontId="0" fillId="0" borderId="0" xfId="0" applyFill="1" applyBorder="1" applyAlignment="1">
      <alignment horizont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2" fontId="2" fillId="0" borderId="31" xfId="0" applyNumberFormat="1" applyFont="1" applyFill="1" applyBorder="1" applyAlignment="1">
      <alignment vertical="center"/>
    </xf>
    <xf numFmtId="2" fontId="2" fillId="0" borderId="32" xfId="0" applyNumberFormat="1" applyFont="1" applyFill="1" applyBorder="1" applyAlignment="1">
      <alignment vertical="center"/>
    </xf>
    <xf numFmtId="2" fontId="2" fillId="0" borderId="0" xfId="0" applyNumberFormat="1" applyFont="1" applyAlignment="1">
      <alignment horizontal="right"/>
    </xf>
    <xf numFmtId="2" fontId="0" fillId="0" borderId="2" xfId="0" applyNumberFormat="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0" borderId="21" xfId="0" applyNumberFormat="1" applyBorder="1" applyAlignment="1">
      <alignment horizontal="center"/>
    </xf>
    <xf numFmtId="2" fontId="0" fillId="0" borderId="34" xfId="0" applyNumberFormat="1" applyBorder="1" applyAlignment="1">
      <alignment horizontal="center"/>
    </xf>
    <xf numFmtId="2" fontId="0" fillId="0" borderId="9" xfId="0" applyNumberFormat="1" applyBorder="1" applyAlignment="1">
      <alignment horizontal="center"/>
    </xf>
    <xf numFmtId="2" fontId="0" fillId="0" borderId="17" xfId="0" applyNumberFormat="1" applyBorder="1" applyAlignment="1">
      <alignment horizontal="center"/>
    </xf>
    <xf numFmtId="2" fontId="0" fillId="0" borderId="35" xfId="0" applyNumberFormat="1" applyBorder="1" applyAlignment="1">
      <alignment horizontal="center"/>
    </xf>
    <xf numFmtId="0" fontId="2" fillId="0" borderId="36" xfId="0" applyFont="1" applyBorder="1" applyAlignment="1">
      <alignment horizontal="center" vertical="center" textRotation="90"/>
    </xf>
    <xf numFmtId="0" fontId="0" fillId="0" borderId="0" xfId="0" applyFill="1" applyBorder="1" applyAlignment="1">
      <alignment horizontal="center"/>
    </xf>
    <xf numFmtId="0" fontId="5" fillId="0" borderId="0" xfId="0" applyFont="1" applyFill="1" applyBorder="1" applyAlignment="1">
      <alignment horizontal="center"/>
    </xf>
    <xf numFmtId="2" fontId="0" fillId="0" borderId="0" xfId="0" applyNumberFormat="1" applyFill="1" applyBorder="1" applyAlignment="1">
      <alignment horizontal="center"/>
    </xf>
    <xf numFmtId="0" fontId="0" fillId="0" borderId="27" xfId="0" applyBorder="1" applyAlignment="1">
      <alignment horizontal="center"/>
    </xf>
    <xf numFmtId="2" fontId="0" fillId="0" borderId="27"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xf>
    <xf numFmtId="0" fontId="5" fillId="0" borderId="39" xfId="0" applyFont="1" applyFill="1" applyBorder="1" applyAlignment="1">
      <alignment horizontal="center"/>
    </xf>
    <xf numFmtId="0" fontId="0" fillId="0" borderId="22" xfId="0" applyBorder="1" applyAlignment="1">
      <alignment horizontal="center"/>
    </xf>
    <xf numFmtId="2" fontId="0" fillId="0" borderId="18" xfId="0" applyNumberFormat="1" applyBorder="1" applyAlignment="1">
      <alignment horizontal="center"/>
    </xf>
    <xf numFmtId="2" fontId="0" fillId="0" borderId="40" xfId="0" applyNumberFormat="1" applyBorder="1" applyAlignment="1">
      <alignment horizontal="center"/>
    </xf>
    <xf numFmtId="2" fontId="0" fillId="3" borderId="0" xfId="0" applyNumberFormat="1" applyFill="1" applyBorder="1" applyAlignment="1">
      <alignment horizontal="center"/>
    </xf>
    <xf numFmtId="2" fontId="0" fillId="3" borderId="9" xfId="0" applyNumberFormat="1" applyFill="1" applyBorder="1" applyAlignment="1">
      <alignment horizontal="center"/>
    </xf>
    <xf numFmtId="0" fontId="0" fillId="3" borderId="34" xfId="0" applyFill="1" applyBorder="1" applyAlignment="1">
      <alignment horizontal="center"/>
    </xf>
    <xf numFmtId="0" fontId="0" fillId="3" borderId="9" xfId="0" applyFill="1" applyBorder="1" applyAlignment="1">
      <alignment horizontal="center"/>
    </xf>
    <xf numFmtId="2" fontId="0" fillId="0" borderId="39" xfId="0" applyNumberFormat="1" applyFill="1" applyBorder="1" applyAlignment="1">
      <alignment horizontal="center"/>
    </xf>
    <xf numFmtId="0" fontId="0" fillId="3" borderId="17" xfId="0" applyFill="1" applyBorder="1" applyAlignment="1">
      <alignment horizontal="center"/>
    </xf>
    <xf numFmtId="0" fontId="0" fillId="3" borderId="2" xfId="0" applyFill="1" applyBorder="1" applyAlignment="1">
      <alignment horizontal="center"/>
    </xf>
    <xf numFmtId="2" fontId="0" fillId="3" borderId="18" xfId="0" applyNumberFormat="1" applyFill="1" applyBorder="1" applyAlignment="1">
      <alignment horizontal="center"/>
    </xf>
    <xf numFmtId="2" fontId="0" fillId="3" borderId="40" xfId="0" applyNumberFormat="1" applyFill="1" applyBorder="1" applyAlignment="1">
      <alignment horizontal="center"/>
    </xf>
    <xf numFmtId="2" fontId="0" fillId="3" borderId="21" xfId="0" applyNumberFormat="1"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center"/>
    </xf>
    <xf numFmtId="0" fontId="0" fillId="3" borderId="35" xfId="0" applyFill="1" applyBorder="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2" fontId="0" fillId="0" borderId="41" xfId="0" applyNumberFormat="1" applyBorder="1" applyAlignment="1">
      <alignment horizontal="center"/>
    </xf>
    <xf numFmtId="2" fontId="0" fillId="0" borderId="3" xfId="0" applyNumberFormat="1" applyBorder="1" applyAlignment="1">
      <alignment horizontal="center"/>
    </xf>
    <xf numFmtId="2" fontId="0" fillId="0" borderId="42" xfId="0" applyNumberFormat="1" applyBorder="1" applyAlignment="1">
      <alignment horizontal="center"/>
    </xf>
    <xf numFmtId="0" fontId="0" fillId="3" borderId="5" xfId="0" applyFill="1" applyBorder="1" applyAlignment="1">
      <alignment horizontal="center"/>
    </xf>
    <xf numFmtId="0" fontId="0" fillId="3" borderId="22" xfId="0" applyFill="1" applyBorder="1" applyAlignment="1">
      <alignment horizontal="center"/>
    </xf>
    <xf numFmtId="0" fontId="5" fillId="3" borderId="43" xfId="0" applyFont="1" applyFill="1" applyBorder="1" applyAlignment="1">
      <alignment horizontal="center"/>
    </xf>
    <xf numFmtId="0" fontId="5" fillId="3" borderId="33" xfId="0" applyFont="1" applyFill="1" applyBorder="1" applyAlignment="1">
      <alignment horizontal="center"/>
    </xf>
    <xf numFmtId="0" fontId="0" fillId="0" borderId="1"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0" fillId="0" borderId="9" xfId="0" applyBorder="1" applyAlignment="1">
      <alignment horizontal="center"/>
    </xf>
    <xf numFmtId="49" fontId="0" fillId="0" borderId="34" xfId="0" applyNumberFormat="1" applyBorder="1" applyAlignment="1">
      <alignment horizontal="center" vertical="top"/>
    </xf>
    <xf numFmtId="49" fontId="0" fillId="0" borderId="9" xfId="0" applyNumberFormat="1" applyBorder="1" applyAlignment="1">
      <alignment horizontal="center" vertical="top"/>
    </xf>
    <xf numFmtId="49" fontId="0" fillId="0" borderId="18" xfId="0" applyNumberFormat="1" applyBorder="1" applyAlignment="1">
      <alignment horizontal="center" vertical="top"/>
    </xf>
    <xf numFmtId="49" fontId="0" fillId="0" borderId="21" xfId="0" applyNumberFormat="1" applyBorder="1" applyAlignment="1">
      <alignment horizontal="center" vertical="top"/>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4" xfId="0" applyFont="1" applyBorder="1" applyAlignment="1">
      <alignment horizontal="center"/>
    </xf>
    <xf numFmtId="0" fontId="0" fillId="0" borderId="0" xfId="0" applyFill="1" applyBorder="1" applyAlignment="1">
      <alignment horizontal="left"/>
    </xf>
    <xf numFmtId="14" fontId="0" fillId="0" borderId="11" xfId="0" applyNumberFormat="1" applyBorder="1" applyAlignment="1">
      <alignment horizontal="left"/>
    </xf>
    <xf numFmtId="0" fontId="6"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7" xfId="0" applyFont="1" applyBorder="1" applyAlignment="1">
      <alignment horizontal="right" wrapText="1"/>
    </xf>
    <xf numFmtId="0" fontId="2" fillId="0" borderId="0" xfId="0" applyFont="1" applyBorder="1" applyAlignment="1">
      <alignment horizontal="right" wrapText="1"/>
    </xf>
    <xf numFmtId="0" fontId="2" fillId="0" borderId="7" xfId="0" applyFont="1" applyBorder="1" applyAlignment="1">
      <alignment horizontal="right"/>
    </xf>
    <xf numFmtId="0" fontId="2" fillId="0" borderId="0" xfId="0" applyFont="1" applyBorder="1" applyAlignment="1">
      <alignment horizontal="right"/>
    </xf>
    <xf numFmtId="0" fontId="0" fillId="0" borderId="0" xfId="0" applyAlignment="1">
      <alignment horizontal="right"/>
    </xf>
    <xf numFmtId="0" fontId="3" fillId="0" borderId="0" xfId="0" applyFont="1" applyAlignment="1">
      <alignment horizontal="right"/>
    </xf>
    <xf numFmtId="0" fontId="2" fillId="0" borderId="52" xfId="0" applyFont="1" applyFill="1" applyBorder="1" applyAlignment="1">
      <alignment horizontal="center"/>
    </xf>
    <xf numFmtId="0" fontId="2" fillId="0" borderId="19" xfId="0" applyFont="1" applyFill="1" applyBorder="1" applyAlignment="1">
      <alignment horizontal="center"/>
    </xf>
    <xf numFmtId="0" fontId="0" fillId="0" borderId="0" xfId="0" applyBorder="1" applyAlignment="1">
      <alignment horizontal="left"/>
    </xf>
    <xf numFmtId="0" fontId="0" fillId="0" borderId="11" xfId="0" applyBorder="1" applyAlignment="1">
      <alignment horizontal="left"/>
    </xf>
    <xf numFmtId="0" fontId="2" fillId="0" borderId="53" xfId="0" applyFont="1" applyFill="1" applyBorder="1" applyAlignment="1">
      <alignment horizontal="center"/>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5</xdr:row>
      <xdr:rowOff>38100</xdr:rowOff>
    </xdr:from>
    <xdr:to>
      <xdr:col>21</xdr:col>
      <xdr:colOff>190500</xdr:colOff>
      <xdr:row>11</xdr:row>
      <xdr:rowOff>123825</xdr:rowOff>
    </xdr:to>
    <xdr:sp>
      <xdr:nvSpPr>
        <xdr:cNvPr id="1" name="Rectangle 1"/>
        <xdr:cNvSpPr>
          <a:spLocks/>
        </xdr:cNvSpPr>
      </xdr:nvSpPr>
      <xdr:spPr>
        <a:xfrm>
          <a:off x="8801100" y="1304925"/>
          <a:ext cx="2371725" cy="1057275"/>
        </a:xfrm>
        <a:prstGeom prst="rect">
          <a:avLst/>
        </a:prstGeom>
        <a:noFill/>
        <a:ln w="38100"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171450</xdr:colOff>
      <xdr:row>5</xdr:row>
      <xdr:rowOff>38100</xdr:rowOff>
    </xdr:from>
    <xdr:to>
      <xdr:col>21</xdr:col>
      <xdr:colOff>190500</xdr:colOff>
      <xdr:row>11</xdr:row>
      <xdr:rowOff>123825</xdr:rowOff>
    </xdr:to>
    <xdr:sp>
      <xdr:nvSpPr>
        <xdr:cNvPr id="2" name="Rectangle 2"/>
        <xdr:cNvSpPr>
          <a:spLocks/>
        </xdr:cNvSpPr>
      </xdr:nvSpPr>
      <xdr:spPr>
        <a:xfrm>
          <a:off x="8801100" y="1304925"/>
          <a:ext cx="2371725" cy="1057275"/>
        </a:xfrm>
        <a:prstGeom prst="rect">
          <a:avLst/>
        </a:prstGeom>
        <a:noFill/>
        <a:ln w="38100"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1</xdr:row>
      <xdr:rowOff>657225</xdr:rowOff>
    </xdr:from>
    <xdr:to>
      <xdr:col>7</xdr:col>
      <xdr:colOff>114300</xdr:colOff>
      <xdr:row>3</xdr:row>
      <xdr:rowOff>38100</xdr:rowOff>
    </xdr:to>
    <xdr:sp>
      <xdr:nvSpPr>
        <xdr:cNvPr id="3" name="AutoShape 3"/>
        <xdr:cNvSpPr>
          <a:spLocks/>
        </xdr:cNvSpPr>
      </xdr:nvSpPr>
      <xdr:spPr>
        <a:xfrm>
          <a:off x="3381375" y="752475"/>
          <a:ext cx="828675" cy="352425"/>
        </a:xfrm>
        <a:prstGeom prst="wedgeRectCallout">
          <a:avLst>
            <a:gd name="adj1" fmla="val -55745"/>
            <a:gd name="adj2" fmla="val 15810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Longhair Count Here.</a:t>
          </a:r>
        </a:p>
      </xdr:txBody>
    </xdr:sp>
    <xdr:clientData/>
  </xdr:twoCellAnchor>
  <xdr:twoCellAnchor>
    <xdr:from>
      <xdr:col>4</xdr:col>
      <xdr:colOff>152400</xdr:colOff>
      <xdr:row>1</xdr:row>
      <xdr:rowOff>371475</xdr:rowOff>
    </xdr:from>
    <xdr:to>
      <xdr:col>5</xdr:col>
      <xdr:colOff>400050</xdr:colOff>
      <xdr:row>1</xdr:row>
      <xdr:rowOff>704850</xdr:rowOff>
    </xdr:to>
    <xdr:sp>
      <xdr:nvSpPr>
        <xdr:cNvPr id="4" name="AutoShape 4"/>
        <xdr:cNvSpPr>
          <a:spLocks/>
        </xdr:cNvSpPr>
      </xdr:nvSpPr>
      <xdr:spPr>
        <a:xfrm>
          <a:off x="2419350" y="466725"/>
          <a:ext cx="857250" cy="333375"/>
        </a:xfrm>
        <a:prstGeom prst="wedgeRectCallout">
          <a:avLst>
            <a:gd name="adj1" fmla="val 47060"/>
            <a:gd name="adj2" fmla="val 30185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Shorthair Count Here.</a:t>
          </a:r>
        </a:p>
      </xdr:txBody>
    </xdr:sp>
    <xdr:clientData/>
  </xdr:twoCellAnchor>
  <xdr:twoCellAnchor>
    <xdr:from>
      <xdr:col>1</xdr:col>
      <xdr:colOff>295275</xdr:colOff>
      <xdr:row>9</xdr:row>
      <xdr:rowOff>152400</xdr:rowOff>
    </xdr:from>
    <xdr:to>
      <xdr:col>2</xdr:col>
      <xdr:colOff>47625</xdr:colOff>
      <xdr:row>14</xdr:row>
      <xdr:rowOff>38100</xdr:rowOff>
    </xdr:to>
    <xdr:sp>
      <xdr:nvSpPr>
        <xdr:cNvPr id="5" name="AutoShape 5"/>
        <xdr:cNvSpPr>
          <a:spLocks/>
        </xdr:cNvSpPr>
      </xdr:nvSpPr>
      <xdr:spPr>
        <a:xfrm>
          <a:off x="400050" y="2066925"/>
          <a:ext cx="1619250" cy="695325"/>
        </a:xfrm>
        <a:prstGeom prst="wedgeRectCallout">
          <a:avLst>
            <a:gd name="adj1" fmla="val 120314"/>
            <a:gd name="adj2" fmla="val -8214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will automatically calculate based on values entered above. 
</a:t>
          </a:r>
          <a:r>
            <a:rPr lang="en-US" cap="none" sz="1000" b="1" i="0" u="sng" baseline="0">
              <a:latin typeface="Arial"/>
              <a:ea typeface="Arial"/>
              <a:cs typeface="Arial"/>
            </a:rPr>
            <a:t>No need to revise!</a:t>
          </a:r>
        </a:p>
      </xdr:txBody>
    </xdr:sp>
    <xdr:clientData/>
  </xdr:twoCellAnchor>
  <xdr:twoCellAnchor>
    <xdr:from>
      <xdr:col>1</xdr:col>
      <xdr:colOff>447675</xdr:colOff>
      <xdr:row>16</xdr:row>
      <xdr:rowOff>9525</xdr:rowOff>
    </xdr:from>
    <xdr:to>
      <xdr:col>1</xdr:col>
      <xdr:colOff>1495425</xdr:colOff>
      <xdr:row>20</xdr:row>
      <xdr:rowOff>28575</xdr:rowOff>
    </xdr:to>
    <xdr:sp>
      <xdr:nvSpPr>
        <xdr:cNvPr id="6" name="AutoShape 6"/>
        <xdr:cNvSpPr>
          <a:spLocks/>
        </xdr:cNvSpPr>
      </xdr:nvSpPr>
      <xdr:spPr>
        <a:xfrm>
          <a:off x="552450" y="3057525"/>
          <a:ext cx="1047750" cy="666750"/>
        </a:xfrm>
        <a:prstGeom prst="wedgeRectCallout">
          <a:avLst>
            <a:gd name="adj1" fmla="val 116263"/>
            <a:gd name="adj2" fmla="val -48111"/>
          </a:avLst>
        </a:prstGeom>
        <a:solidFill>
          <a:srgbClr val="FFFFFF"/>
        </a:solidFill>
        <a:ln w="38100" cmpd="sng">
          <a:solidFill>
            <a:srgbClr val="FF0000"/>
          </a:solidFill>
          <a:headEnd type="none"/>
          <a:tailEnd type="none"/>
        </a:ln>
      </xdr:spPr>
      <xdr:txBody>
        <a:bodyPr vertOverflow="clip" wrap="square"/>
        <a:p>
          <a:pPr algn="l">
            <a:defRPr/>
          </a:pPr>
          <a:r>
            <a:rPr lang="en-US" cap="none" sz="1200" b="1" i="0" u="sng" baseline="0">
              <a:latin typeface="Arial"/>
              <a:ea typeface="Arial"/>
              <a:cs typeface="Arial"/>
            </a:rPr>
            <a:t>READ THIS!</a:t>
          </a:r>
          <a:r>
            <a:rPr lang="en-US" cap="none" sz="1200" b="0" i="0" u="none" baseline="0">
              <a:latin typeface="Arial"/>
              <a:ea typeface="Arial"/>
              <a:cs typeface="Arial"/>
            </a:rPr>
            <a:t>
And Don't Forget.</a:t>
          </a:r>
        </a:p>
      </xdr:txBody>
    </xdr:sp>
    <xdr:clientData/>
  </xdr:twoCellAnchor>
  <xdr:twoCellAnchor>
    <xdr:from>
      <xdr:col>11</xdr:col>
      <xdr:colOff>76200</xdr:colOff>
      <xdr:row>1</xdr:row>
      <xdr:rowOff>200025</xdr:rowOff>
    </xdr:from>
    <xdr:to>
      <xdr:col>14</xdr:col>
      <xdr:colOff>238125</xdr:colOff>
      <xdr:row>1</xdr:row>
      <xdr:rowOff>904875</xdr:rowOff>
    </xdr:to>
    <xdr:sp>
      <xdr:nvSpPr>
        <xdr:cNvPr id="7" name="AutoShape 7"/>
        <xdr:cNvSpPr>
          <a:spLocks/>
        </xdr:cNvSpPr>
      </xdr:nvSpPr>
      <xdr:spPr>
        <a:xfrm>
          <a:off x="6610350" y="295275"/>
          <a:ext cx="1562100" cy="704850"/>
        </a:xfrm>
        <a:prstGeom prst="wedgeRectCallout">
          <a:avLst>
            <a:gd name="adj1" fmla="val -43495"/>
            <a:gd name="adj2" fmla="val 8999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area of the worksheet is automatically calculated based on the values in the "COUNT" table to the left.</a:t>
          </a:r>
        </a:p>
      </xdr:txBody>
    </xdr:sp>
    <xdr:clientData/>
  </xdr:twoCellAnchor>
  <xdr:twoCellAnchor>
    <xdr:from>
      <xdr:col>21</xdr:col>
      <xdr:colOff>38100</xdr:colOff>
      <xdr:row>15</xdr:row>
      <xdr:rowOff>142875</xdr:rowOff>
    </xdr:from>
    <xdr:to>
      <xdr:col>22</xdr:col>
      <xdr:colOff>123825</xdr:colOff>
      <xdr:row>18</xdr:row>
      <xdr:rowOff>47625</xdr:rowOff>
    </xdr:to>
    <xdr:sp>
      <xdr:nvSpPr>
        <xdr:cNvPr id="8" name="AutoShape 9"/>
        <xdr:cNvSpPr>
          <a:spLocks/>
        </xdr:cNvSpPr>
      </xdr:nvSpPr>
      <xdr:spPr>
        <a:xfrm>
          <a:off x="11020425" y="3028950"/>
          <a:ext cx="771525" cy="390525"/>
        </a:xfrm>
        <a:prstGeom prst="wedgeRectCallout">
          <a:avLst>
            <a:gd name="adj1" fmla="val 30824"/>
            <a:gd name="adj2" fmla="val 34024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581025</xdr:colOff>
      <xdr:row>12</xdr:row>
      <xdr:rowOff>28575</xdr:rowOff>
    </xdr:from>
    <xdr:to>
      <xdr:col>23</xdr:col>
      <xdr:colOff>123825</xdr:colOff>
      <xdr:row>18</xdr:row>
      <xdr:rowOff>76200</xdr:rowOff>
    </xdr:to>
    <xdr:sp>
      <xdr:nvSpPr>
        <xdr:cNvPr id="9" name="AutoShape 8"/>
        <xdr:cNvSpPr>
          <a:spLocks/>
        </xdr:cNvSpPr>
      </xdr:nvSpPr>
      <xdr:spPr>
        <a:xfrm>
          <a:off x="10934700" y="2428875"/>
          <a:ext cx="1466850" cy="1019175"/>
        </a:xfrm>
        <a:prstGeom prst="wedgeRectCallout">
          <a:avLst>
            <a:gd name="adj1" fmla="val -92208"/>
            <a:gd name="adj2" fmla="val -5560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areas are automatically populated based on other data that is manually entered in the spreadsheet.  
</a:t>
          </a:r>
          <a:r>
            <a:rPr lang="en-US" cap="none" sz="1000" b="1" i="0" u="sng" baseline="0">
              <a:latin typeface="Arial"/>
              <a:ea typeface="Arial"/>
              <a:cs typeface="Arial"/>
            </a:rPr>
            <a:t>No need to revise!</a:t>
          </a:r>
        </a:p>
      </xdr:txBody>
    </xdr:sp>
    <xdr:clientData/>
  </xdr:twoCellAnchor>
  <xdr:twoCellAnchor>
    <xdr:from>
      <xdr:col>4</xdr:col>
      <xdr:colOff>66675</xdr:colOff>
      <xdr:row>34</xdr:row>
      <xdr:rowOff>28575</xdr:rowOff>
    </xdr:from>
    <xdr:to>
      <xdr:col>6</xdr:col>
      <xdr:colOff>28575</xdr:colOff>
      <xdr:row>37</xdr:row>
      <xdr:rowOff>19050</xdr:rowOff>
    </xdr:to>
    <xdr:sp>
      <xdr:nvSpPr>
        <xdr:cNvPr id="10" name="AutoShape 10"/>
        <xdr:cNvSpPr>
          <a:spLocks/>
        </xdr:cNvSpPr>
      </xdr:nvSpPr>
      <xdr:spPr>
        <a:xfrm>
          <a:off x="2333625" y="5724525"/>
          <a:ext cx="1181100" cy="504825"/>
        </a:xfrm>
        <a:prstGeom prst="wedgeRectCallout">
          <a:avLst>
            <a:gd name="adj1" fmla="val 92740"/>
            <a:gd name="adj2" fmla="val -9339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Judges name, for historical reference.</a:t>
          </a:r>
        </a:p>
      </xdr:txBody>
    </xdr:sp>
    <xdr:clientData/>
  </xdr:twoCellAnchor>
  <xdr:twoCellAnchor>
    <xdr:from>
      <xdr:col>6</xdr:col>
      <xdr:colOff>266700</xdr:colOff>
      <xdr:row>35</xdr:row>
      <xdr:rowOff>66675</xdr:rowOff>
    </xdr:from>
    <xdr:to>
      <xdr:col>7</xdr:col>
      <xdr:colOff>495300</xdr:colOff>
      <xdr:row>38</xdr:row>
      <xdr:rowOff>76200</xdr:rowOff>
    </xdr:to>
    <xdr:sp>
      <xdr:nvSpPr>
        <xdr:cNvPr id="11" name="AutoShape 11"/>
        <xdr:cNvSpPr>
          <a:spLocks/>
        </xdr:cNvSpPr>
      </xdr:nvSpPr>
      <xdr:spPr>
        <a:xfrm>
          <a:off x="3752850" y="5924550"/>
          <a:ext cx="838200" cy="533400"/>
        </a:xfrm>
        <a:prstGeom prst="wedgeRectCallout">
          <a:avLst>
            <a:gd name="adj1" fmla="val 96592"/>
            <a:gd name="adj2" fmla="val -13393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ring type.  AB = Allbreed
SP = Specialty</a:t>
          </a:r>
        </a:p>
      </xdr:txBody>
    </xdr:sp>
    <xdr:clientData/>
  </xdr:twoCellAnchor>
  <xdr:twoCellAnchor>
    <xdr:from>
      <xdr:col>9</xdr:col>
      <xdr:colOff>28575</xdr:colOff>
      <xdr:row>37</xdr:row>
      <xdr:rowOff>9525</xdr:rowOff>
    </xdr:from>
    <xdr:to>
      <xdr:col>10</xdr:col>
      <xdr:colOff>485775</xdr:colOff>
      <xdr:row>39</xdr:row>
      <xdr:rowOff>57150</xdr:rowOff>
    </xdr:to>
    <xdr:sp>
      <xdr:nvSpPr>
        <xdr:cNvPr id="12" name="AutoShape 12"/>
        <xdr:cNvSpPr>
          <a:spLocks/>
        </xdr:cNvSpPr>
      </xdr:nvSpPr>
      <xdr:spPr>
        <a:xfrm>
          <a:off x="5343525" y="6219825"/>
          <a:ext cx="1066800" cy="381000"/>
        </a:xfrm>
        <a:prstGeom prst="wedgeRectCallout">
          <a:avLst>
            <a:gd name="adj1" fmla="val -21430"/>
            <a:gd name="adj2" fmla="val -2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36</xdr:row>
      <xdr:rowOff>47625</xdr:rowOff>
    </xdr:from>
    <xdr:to>
      <xdr:col>10</xdr:col>
      <xdr:colOff>523875</xdr:colOff>
      <xdr:row>39</xdr:row>
      <xdr:rowOff>66675</xdr:rowOff>
    </xdr:to>
    <xdr:sp>
      <xdr:nvSpPr>
        <xdr:cNvPr id="13" name="AutoShape 13"/>
        <xdr:cNvSpPr>
          <a:spLocks/>
        </xdr:cNvSpPr>
      </xdr:nvSpPr>
      <xdr:spPr>
        <a:xfrm>
          <a:off x="5305425" y="6076950"/>
          <a:ext cx="1143000" cy="533400"/>
        </a:xfrm>
        <a:prstGeom prst="wedgeRectCallout">
          <a:avLst>
            <a:gd name="adj1" fmla="val 34166"/>
            <a:gd name="adj2" fmla="val -17321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the AB count or SP count as appropriate.</a:t>
          </a:r>
        </a:p>
      </xdr:txBody>
    </xdr:sp>
    <xdr:clientData/>
  </xdr:twoCellAnchor>
  <xdr:twoCellAnchor>
    <xdr:from>
      <xdr:col>12</xdr:col>
      <xdr:colOff>381000</xdr:colOff>
      <xdr:row>37</xdr:row>
      <xdr:rowOff>152400</xdr:rowOff>
    </xdr:from>
    <xdr:to>
      <xdr:col>16</xdr:col>
      <xdr:colOff>95250</xdr:colOff>
      <xdr:row>39</xdr:row>
      <xdr:rowOff>38100</xdr:rowOff>
    </xdr:to>
    <xdr:sp>
      <xdr:nvSpPr>
        <xdr:cNvPr id="14" name="AutoShape 14"/>
        <xdr:cNvSpPr>
          <a:spLocks/>
        </xdr:cNvSpPr>
      </xdr:nvSpPr>
      <xdr:spPr>
        <a:xfrm>
          <a:off x="7524750" y="6362700"/>
          <a:ext cx="1200150" cy="219075"/>
        </a:xfrm>
        <a:prstGeom prst="wedgeRectCallout">
          <a:avLst>
            <a:gd name="adj1" fmla="val -82629"/>
            <a:gd name="adj2" fmla="val -43888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final placement.</a:t>
          </a:r>
        </a:p>
      </xdr:txBody>
    </xdr:sp>
    <xdr:clientData/>
  </xdr:twoCellAnchor>
  <xdr:twoCellAnchor>
    <xdr:from>
      <xdr:col>16</xdr:col>
      <xdr:colOff>447675</xdr:colOff>
      <xdr:row>32</xdr:row>
      <xdr:rowOff>47625</xdr:rowOff>
    </xdr:from>
    <xdr:to>
      <xdr:col>20</xdr:col>
      <xdr:colOff>161925</xdr:colOff>
      <xdr:row>39</xdr:row>
      <xdr:rowOff>66675</xdr:rowOff>
    </xdr:to>
    <xdr:sp>
      <xdr:nvSpPr>
        <xdr:cNvPr id="15" name="AutoShape 15"/>
        <xdr:cNvSpPr>
          <a:spLocks/>
        </xdr:cNvSpPr>
      </xdr:nvSpPr>
      <xdr:spPr>
        <a:xfrm>
          <a:off x="9077325" y="5419725"/>
          <a:ext cx="1438275" cy="1190625"/>
        </a:xfrm>
        <a:prstGeom prst="wedgeRectCallout">
          <a:avLst>
            <a:gd name="adj1" fmla="val -114236"/>
            <a:gd name="adj2" fmla="val -5560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points earned, from yellow table in the "WORKSHEET" section.  Don't forget any breed points earned in rings where no final was awarded.</a:t>
          </a:r>
        </a:p>
      </xdr:txBody>
    </xdr:sp>
    <xdr:clientData/>
  </xdr:twoCellAnchor>
  <xdr:twoCellAnchor>
    <xdr:from>
      <xdr:col>16</xdr:col>
      <xdr:colOff>76200</xdr:colOff>
      <xdr:row>18</xdr:row>
      <xdr:rowOff>9525</xdr:rowOff>
    </xdr:from>
    <xdr:to>
      <xdr:col>17</xdr:col>
      <xdr:colOff>342900</xdr:colOff>
      <xdr:row>23</xdr:row>
      <xdr:rowOff>85725</xdr:rowOff>
    </xdr:to>
    <xdr:sp>
      <xdr:nvSpPr>
        <xdr:cNvPr id="16" name="AutoShape 16"/>
        <xdr:cNvSpPr>
          <a:spLocks/>
        </xdr:cNvSpPr>
      </xdr:nvSpPr>
      <xdr:spPr>
        <a:xfrm>
          <a:off x="8705850" y="3381375"/>
          <a:ext cx="790575" cy="695325"/>
        </a:xfrm>
        <a:prstGeom prst="wedgeRectCallout">
          <a:avLst>
            <a:gd name="adj1" fmla="val -23495"/>
            <a:gd name="adj2" fmla="val 11986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column will automatically populate.</a:t>
          </a:r>
        </a:p>
      </xdr:txBody>
    </xdr:sp>
    <xdr:clientData/>
  </xdr:twoCellAnchor>
  <xdr:twoCellAnchor>
    <xdr:from>
      <xdr:col>18</xdr:col>
      <xdr:colOff>9525</xdr:colOff>
      <xdr:row>19</xdr:row>
      <xdr:rowOff>28575</xdr:rowOff>
    </xdr:from>
    <xdr:to>
      <xdr:col>20</xdr:col>
      <xdr:colOff>581025</xdr:colOff>
      <xdr:row>25</xdr:row>
      <xdr:rowOff>28575</xdr:rowOff>
    </xdr:to>
    <xdr:sp>
      <xdr:nvSpPr>
        <xdr:cNvPr id="17" name="AutoShape 17"/>
        <xdr:cNvSpPr>
          <a:spLocks/>
        </xdr:cNvSpPr>
      </xdr:nvSpPr>
      <xdr:spPr>
        <a:xfrm>
          <a:off x="9648825" y="3562350"/>
          <a:ext cx="1285875" cy="666750"/>
        </a:xfrm>
        <a:prstGeom prst="wedgeRectCallout">
          <a:avLst>
            <a:gd name="adj1" fmla="val -39629"/>
            <a:gd name="adj2" fmla="val 9428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column is included for those that wish to keep track of overall show placement.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3</xdr:row>
      <xdr:rowOff>38100</xdr:rowOff>
    </xdr:from>
    <xdr:to>
      <xdr:col>19</xdr:col>
      <xdr:colOff>190500</xdr:colOff>
      <xdr:row>9</xdr:row>
      <xdr:rowOff>123825</xdr:rowOff>
    </xdr:to>
    <xdr:sp>
      <xdr:nvSpPr>
        <xdr:cNvPr id="1" name="Rectangle 1"/>
        <xdr:cNvSpPr>
          <a:spLocks/>
        </xdr:cNvSpPr>
      </xdr:nvSpPr>
      <xdr:spPr>
        <a:xfrm>
          <a:off x="6772275" y="295275"/>
          <a:ext cx="2371725" cy="1057275"/>
        </a:xfrm>
        <a:prstGeom prst="rect">
          <a:avLst/>
        </a:prstGeom>
        <a:noFill/>
        <a:ln w="38100"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3</xdr:row>
      <xdr:rowOff>38100</xdr:rowOff>
    </xdr:from>
    <xdr:to>
      <xdr:col>19</xdr:col>
      <xdr:colOff>190500</xdr:colOff>
      <xdr:row>9</xdr:row>
      <xdr:rowOff>123825</xdr:rowOff>
    </xdr:to>
    <xdr:sp>
      <xdr:nvSpPr>
        <xdr:cNvPr id="1" name="Rectangle 1"/>
        <xdr:cNvSpPr>
          <a:spLocks/>
        </xdr:cNvSpPr>
      </xdr:nvSpPr>
      <xdr:spPr>
        <a:xfrm>
          <a:off x="6772275" y="295275"/>
          <a:ext cx="2371725" cy="1057275"/>
        </a:xfrm>
        <a:prstGeom prst="rect">
          <a:avLst/>
        </a:prstGeom>
        <a:noFill/>
        <a:ln w="38100"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3</xdr:row>
      <xdr:rowOff>38100</xdr:rowOff>
    </xdr:from>
    <xdr:to>
      <xdr:col>19</xdr:col>
      <xdr:colOff>190500</xdr:colOff>
      <xdr:row>9</xdr:row>
      <xdr:rowOff>123825</xdr:rowOff>
    </xdr:to>
    <xdr:sp>
      <xdr:nvSpPr>
        <xdr:cNvPr id="1" name="Rectangle 1"/>
        <xdr:cNvSpPr>
          <a:spLocks/>
        </xdr:cNvSpPr>
      </xdr:nvSpPr>
      <xdr:spPr>
        <a:xfrm>
          <a:off x="6772275" y="295275"/>
          <a:ext cx="2371725" cy="1057275"/>
        </a:xfrm>
        <a:prstGeom prst="rect">
          <a:avLst/>
        </a:prstGeom>
        <a:noFill/>
        <a:ln w="38100"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W48"/>
  <sheetViews>
    <sheetView zoomScale="75" zoomScaleNormal="75" workbookViewId="0" topLeftCell="A1">
      <selection activeCell="J32" sqref="J32"/>
    </sheetView>
  </sheetViews>
  <sheetFormatPr defaultColWidth="9.140625" defaultRowHeight="12.75"/>
  <cols>
    <col min="1" max="1" width="1.57421875" style="0" customWidth="1"/>
    <col min="2" max="2" width="28.00390625" style="0" customWidth="1"/>
    <col min="3" max="3" width="1.7109375" style="0" customWidth="1"/>
    <col min="4" max="4" width="2.7109375" style="0" customWidth="1"/>
    <col min="14" max="14" width="2.7109375" style="0" customWidth="1"/>
    <col min="16" max="16" width="1.28515625" style="0" customWidth="1"/>
    <col min="17" max="17" width="7.8515625" style="0" customWidth="1"/>
    <col min="18" max="18" width="7.28125" style="0" customWidth="1"/>
    <col min="19" max="19" width="8.00390625" style="0" customWidth="1"/>
    <col min="20" max="20" width="2.7109375" style="0" customWidth="1"/>
    <col min="21" max="21" width="9.421875" style="0" customWidth="1"/>
    <col min="22" max="22" width="10.28125" style="0" customWidth="1"/>
  </cols>
  <sheetData>
    <row r="1" ht="7.5" customHeight="1" thickBot="1"/>
    <row r="2" ht="72" customHeight="1" thickTop="1">
      <c r="B2" s="152" t="s">
        <v>84</v>
      </c>
    </row>
    <row r="3" ht="4.5" customHeight="1" thickBot="1">
      <c r="B3" s="153"/>
    </row>
    <row r="4" spans="2:16" ht="12.75" customHeight="1" thickTop="1">
      <c r="B4" s="153"/>
      <c r="D4" s="45" t="s">
        <v>15</v>
      </c>
      <c r="E4" s="10"/>
      <c r="F4" s="10"/>
      <c r="G4" s="10"/>
      <c r="H4" s="10"/>
      <c r="I4" s="10"/>
      <c r="J4" s="10"/>
      <c r="K4" s="10"/>
      <c r="L4" s="10"/>
      <c r="M4" s="10"/>
      <c r="N4" s="10"/>
      <c r="O4" s="10"/>
      <c r="P4" s="15"/>
    </row>
    <row r="5" spans="2:16" ht="3" customHeight="1" thickBot="1">
      <c r="B5" s="153"/>
      <c r="D5" s="28"/>
      <c r="E5" s="1"/>
      <c r="F5" s="1"/>
      <c r="G5" s="1"/>
      <c r="H5" s="1"/>
      <c r="I5" s="1"/>
      <c r="J5" s="1"/>
      <c r="K5" s="1"/>
      <c r="L5" s="1"/>
      <c r="M5" s="1"/>
      <c r="N5" s="1"/>
      <c r="O5" s="1"/>
      <c r="P5" s="17"/>
    </row>
    <row r="6" spans="2:16" ht="12.75" customHeight="1" thickBot="1" thickTop="1">
      <c r="B6" s="153"/>
      <c r="D6" s="16"/>
      <c r="E6" s="140" t="s">
        <v>10</v>
      </c>
      <c r="F6" s="140"/>
      <c r="G6" s="24"/>
      <c r="H6" s="129" t="s">
        <v>17</v>
      </c>
      <c r="I6" s="130"/>
      <c r="J6" s="129" t="s">
        <v>18</v>
      </c>
      <c r="K6" s="130"/>
      <c r="L6" s="129" t="s">
        <v>19</v>
      </c>
      <c r="M6" s="130"/>
      <c r="N6" s="25"/>
      <c r="O6" s="66" t="s">
        <v>16</v>
      </c>
      <c r="P6" s="17"/>
    </row>
    <row r="7" spans="2:21" ht="12.75" customHeight="1">
      <c r="B7" s="153"/>
      <c r="D7" s="16"/>
      <c r="E7" s="26" t="s">
        <v>7</v>
      </c>
      <c r="F7" s="27"/>
      <c r="G7" s="24"/>
      <c r="H7" s="33">
        <v>1</v>
      </c>
      <c r="I7" s="34">
        <f>F7-1</f>
        <v>-1</v>
      </c>
      <c r="J7" s="33">
        <v>1</v>
      </c>
      <c r="K7" s="34">
        <f>F8-1</f>
        <v>-1</v>
      </c>
      <c r="L7" s="33">
        <v>1</v>
      </c>
      <c r="M7" s="34">
        <f>F9-1</f>
        <v>-1</v>
      </c>
      <c r="N7" s="25"/>
      <c r="O7" s="67"/>
      <c r="P7" s="17"/>
      <c r="Q7" s="141" t="s">
        <v>79</v>
      </c>
      <c r="R7" s="142"/>
      <c r="S7" s="142"/>
      <c r="U7" s="55" t="e">
        <f>#REF!</f>
        <v>#REF!</v>
      </c>
    </row>
    <row r="8" spans="2:18" ht="12.75" customHeight="1" thickBot="1">
      <c r="B8" s="154"/>
      <c r="D8" s="16"/>
      <c r="E8" s="26" t="s">
        <v>8</v>
      </c>
      <c r="F8" s="27"/>
      <c r="G8" s="24"/>
      <c r="H8" s="33">
        <v>2</v>
      </c>
      <c r="I8" s="34">
        <f>$I$7*O8</f>
        <v>-0.95</v>
      </c>
      <c r="J8" s="33">
        <v>2</v>
      </c>
      <c r="K8" s="34">
        <f>$K$7*O8</f>
        <v>-0.95</v>
      </c>
      <c r="L8" s="33">
        <v>2</v>
      </c>
      <c r="M8" s="34">
        <f>$M$7*O8</f>
        <v>-0.95</v>
      </c>
      <c r="N8" s="25"/>
      <c r="O8" s="68">
        <v>0.95</v>
      </c>
      <c r="P8" s="17"/>
      <c r="Q8" s="58"/>
      <c r="R8" s="57"/>
    </row>
    <row r="9" spans="4:21" ht="12.75" customHeight="1" thickTop="1">
      <c r="D9" s="16"/>
      <c r="E9" s="26" t="s">
        <v>9</v>
      </c>
      <c r="F9" s="27">
        <f>F7+F8</f>
        <v>0</v>
      </c>
      <c r="G9" s="24"/>
      <c r="H9" s="33">
        <v>3</v>
      </c>
      <c r="I9" s="34">
        <f aca="true" t="shared" si="0" ref="I9:I21">$I$7*O9</f>
        <v>-0.9</v>
      </c>
      <c r="J9" s="33">
        <v>3</v>
      </c>
      <c r="K9" s="34">
        <f aca="true" t="shared" si="1" ref="K9:K21">$K$7*O9</f>
        <v>-0.9</v>
      </c>
      <c r="L9" s="33">
        <v>3</v>
      </c>
      <c r="M9" s="34">
        <f aca="true" t="shared" si="2" ref="M9:M21">$M$7*O9</f>
        <v>-0.9</v>
      </c>
      <c r="N9" s="25"/>
      <c r="O9" s="68">
        <v>0.9</v>
      </c>
      <c r="P9" s="17"/>
      <c r="Q9" s="143" t="s">
        <v>23</v>
      </c>
      <c r="R9" s="144"/>
      <c r="S9" s="144"/>
      <c r="U9" s="59" t="e">
        <f>N37+#REF!+#REF!+#REF!+#REF!+#REF!+#REF!+#REF!+#REF!+#REF!+#REF!+#REF!+#REF!+#REF!+#REF!+#REF!+#REF!+#REF!+#REF!+#REF!+#REF!+#REF!+#REF!+#REF!+#REF!+#REF!+#REF!+#REF!+#REF!+#REF!+#REF!+#REF!+#REF!+#REF!+#REF!+#REF!+#REF!+#REF!+#REF!+#REF!+#REF!+#REF!+#REF!+#REF!+#REF!+#REF!+#REF!+#REF!+#REF!+#REF!+#REF!+#REF!</f>
        <v>#REF!</v>
      </c>
    </row>
    <row r="10" spans="4:16" ht="12.75" customHeight="1">
      <c r="D10" s="16"/>
      <c r="E10" s="24"/>
      <c r="F10" s="24"/>
      <c r="G10" s="24"/>
      <c r="H10" s="33">
        <v>4</v>
      </c>
      <c r="I10" s="34">
        <f t="shared" si="0"/>
        <v>-0.85</v>
      </c>
      <c r="J10" s="33">
        <v>4</v>
      </c>
      <c r="K10" s="34">
        <f t="shared" si="1"/>
        <v>-0.85</v>
      </c>
      <c r="L10" s="33">
        <v>4</v>
      </c>
      <c r="M10" s="34">
        <f t="shared" si="2"/>
        <v>-0.85</v>
      </c>
      <c r="N10" s="25"/>
      <c r="O10" s="68">
        <v>0.85</v>
      </c>
      <c r="P10" s="17"/>
    </row>
    <row r="11" spans="4:21" ht="12.75" customHeight="1" thickBot="1">
      <c r="D11" s="16"/>
      <c r="E11" s="24"/>
      <c r="F11" s="24"/>
      <c r="G11" s="24"/>
      <c r="H11" s="33">
        <v>5</v>
      </c>
      <c r="I11" s="34">
        <f t="shared" si="0"/>
        <v>-0.8</v>
      </c>
      <c r="J11" s="33">
        <v>5</v>
      </c>
      <c r="K11" s="34">
        <f t="shared" si="1"/>
        <v>-0.8</v>
      </c>
      <c r="L11" s="33">
        <v>5</v>
      </c>
      <c r="M11" s="34">
        <f t="shared" si="2"/>
        <v>-0.8</v>
      </c>
      <c r="N11" s="25"/>
      <c r="O11" s="68">
        <v>0.8</v>
      </c>
      <c r="P11" s="17"/>
      <c r="Q11" s="143" t="s">
        <v>24</v>
      </c>
      <c r="R11" s="145"/>
      <c r="S11" s="145"/>
      <c r="T11" s="60"/>
      <c r="U11" s="60" t="e">
        <f>Q37+#REF!+#REF!+#REF!+#REF!+#REF!+#REF!+#REF!+#REF!+#REF!+#REF!+#REF!+#REF!+#REF!+#REF!+#REF!+#REF!+#REF!+#REF!+#REF!+#REF!+#REF!+#REF!+#REF!+#REF!+#REF!+#REF!+#REF!+#REF!+#REF!+#REF!+#REF!+#REF!+#REF!+#REF!+#REF!+#REF!+#REF!+#REF!+#REF!+#REF!+#REF!+#REF!+#REF!+#REF!+#REF!+#REF!+#REF!+#REF!+#REF!+#REF!+#REF!</f>
        <v>#REF!</v>
      </c>
    </row>
    <row r="12" spans="4:18" ht="12.75" customHeight="1" thickTop="1">
      <c r="D12" s="16"/>
      <c r="E12" s="134" t="s">
        <v>25</v>
      </c>
      <c r="F12" s="135"/>
      <c r="G12" s="24"/>
      <c r="H12" s="33">
        <v>6</v>
      </c>
      <c r="I12" s="34">
        <f t="shared" si="0"/>
        <v>-0.75</v>
      </c>
      <c r="J12" s="33">
        <v>6</v>
      </c>
      <c r="K12" s="34">
        <f t="shared" si="1"/>
        <v>-0.75</v>
      </c>
      <c r="L12" s="33">
        <v>6</v>
      </c>
      <c r="M12" s="34">
        <f t="shared" si="2"/>
        <v>-0.75</v>
      </c>
      <c r="N12" s="25"/>
      <c r="O12" s="68">
        <v>0.75</v>
      </c>
      <c r="P12" s="17"/>
      <c r="Q12" s="47"/>
      <c r="R12" s="47"/>
    </row>
    <row r="13" spans="4:20" ht="12.75" customHeight="1">
      <c r="D13" s="16"/>
      <c r="E13" s="136"/>
      <c r="F13" s="137"/>
      <c r="G13" s="24"/>
      <c r="H13" s="33">
        <v>7</v>
      </c>
      <c r="I13" s="34">
        <f t="shared" si="0"/>
        <v>-0.7</v>
      </c>
      <c r="J13" s="33">
        <v>7</v>
      </c>
      <c r="K13" s="34">
        <f t="shared" si="1"/>
        <v>-0.7</v>
      </c>
      <c r="L13" s="33">
        <v>7</v>
      </c>
      <c r="M13" s="34">
        <f t="shared" si="2"/>
        <v>-0.7</v>
      </c>
      <c r="N13" s="25"/>
      <c r="O13" s="68">
        <v>0.7</v>
      </c>
      <c r="P13" s="17"/>
      <c r="Q13" s="61"/>
      <c r="R13" s="60"/>
      <c r="T13" s="60"/>
    </row>
    <row r="14" spans="4:16" ht="12.75" customHeight="1">
      <c r="D14" s="16"/>
      <c r="E14" s="136"/>
      <c r="F14" s="137"/>
      <c r="G14" s="24"/>
      <c r="H14" s="33">
        <v>8</v>
      </c>
      <c r="I14" s="34">
        <f t="shared" si="0"/>
        <v>-0.65</v>
      </c>
      <c r="J14" s="33">
        <v>8</v>
      </c>
      <c r="K14" s="34">
        <f t="shared" si="1"/>
        <v>-0.65</v>
      </c>
      <c r="L14" s="33">
        <v>8</v>
      </c>
      <c r="M14" s="34">
        <f t="shared" si="2"/>
        <v>-0.65</v>
      </c>
      <c r="N14" s="25"/>
      <c r="O14" s="68">
        <v>0.65</v>
      </c>
      <c r="P14" s="17"/>
    </row>
    <row r="15" spans="4:16" ht="12.75" customHeight="1">
      <c r="D15" s="16"/>
      <c r="E15" s="136"/>
      <c r="F15" s="137"/>
      <c r="G15" s="24"/>
      <c r="H15" s="33">
        <v>9</v>
      </c>
      <c r="I15" s="34">
        <f t="shared" si="0"/>
        <v>-0.6</v>
      </c>
      <c r="J15" s="33">
        <v>9</v>
      </c>
      <c r="K15" s="34">
        <f t="shared" si="1"/>
        <v>-0.6</v>
      </c>
      <c r="L15" s="33">
        <v>9</v>
      </c>
      <c r="M15" s="34">
        <f t="shared" si="2"/>
        <v>-0.6</v>
      </c>
      <c r="N15" s="25"/>
      <c r="O15" s="68">
        <v>0.6</v>
      </c>
      <c r="P15" s="17"/>
    </row>
    <row r="16" spans="4:16" ht="12.75" customHeight="1">
      <c r="D16" s="16"/>
      <c r="E16" s="136"/>
      <c r="F16" s="137"/>
      <c r="G16" s="24"/>
      <c r="H16" s="33">
        <v>10</v>
      </c>
      <c r="I16" s="34">
        <f t="shared" si="0"/>
        <v>-0.55</v>
      </c>
      <c r="J16" s="33">
        <v>10</v>
      </c>
      <c r="K16" s="34">
        <f t="shared" si="1"/>
        <v>-0.55</v>
      </c>
      <c r="L16" s="33">
        <v>10</v>
      </c>
      <c r="M16" s="34">
        <f t="shared" si="2"/>
        <v>-0.55</v>
      </c>
      <c r="N16" s="25"/>
      <c r="O16" s="68">
        <v>0.55</v>
      </c>
      <c r="P16" s="17"/>
    </row>
    <row r="17" spans="4:16" ht="12.75" customHeight="1">
      <c r="D17" s="16"/>
      <c r="E17" s="136"/>
      <c r="F17" s="137"/>
      <c r="G17" s="24"/>
      <c r="H17" s="33">
        <v>11</v>
      </c>
      <c r="I17" s="34">
        <f t="shared" si="0"/>
        <v>-0.5</v>
      </c>
      <c r="J17" s="33">
        <v>11</v>
      </c>
      <c r="K17" s="34">
        <f t="shared" si="1"/>
        <v>-0.5</v>
      </c>
      <c r="L17" s="33">
        <v>11</v>
      </c>
      <c r="M17" s="34">
        <f t="shared" si="2"/>
        <v>-0.5</v>
      </c>
      <c r="N17" s="25"/>
      <c r="O17" s="68">
        <v>0.5</v>
      </c>
      <c r="P17" s="17"/>
    </row>
    <row r="18" spans="4:16" ht="12.75" customHeight="1">
      <c r="D18" s="16"/>
      <c r="E18" s="136"/>
      <c r="F18" s="137"/>
      <c r="G18" s="24"/>
      <c r="H18" s="33">
        <v>12</v>
      </c>
      <c r="I18" s="34">
        <f t="shared" si="0"/>
        <v>-0.45</v>
      </c>
      <c r="J18" s="33">
        <v>12</v>
      </c>
      <c r="K18" s="34">
        <f t="shared" si="1"/>
        <v>-0.45</v>
      </c>
      <c r="L18" s="33">
        <v>12</v>
      </c>
      <c r="M18" s="34">
        <f t="shared" si="2"/>
        <v>-0.45</v>
      </c>
      <c r="N18" s="25"/>
      <c r="O18" s="68">
        <v>0.45</v>
      </c>
      <c r="P18" s="17"/>
    </row>
    <row r="19" spans="4:16" ht="12.75" customHeight="1" thickBot="1">
      <c r="D19" s="16"/>
      <c r="E19" s="138"/>
      <c r="F19" s="139"/>
      <c r="G19" s="24"/>
      <c r="H19" s="33">
        <v>13</v>
      </c>
      <c r="I19" s="34">
        <f t="shared" si="0"/>
        <v>-0.4</v>
      </c>
      <c r="J19" s="33">
        <v>13</v>
      </c>
      <c r="K19" s="34">
        <f t="shared" si="1"/>
        <v>-0.4</v>
      </c>
      <c r="L19" s="33">
        <v>13</v>
      </c>
      <c r="M19" s="34">
        <f t="shared" si="2"/>
        <v>-0.4</v>
      </c>
      <c r="N19" s="25"/>
      <c r="O19" s="68">
        <v>0.4</v>
      </c>
      <c r="P19" s="17"/>
    </row>
    <row r="20" spans="4:16" ht="12.75" customHeight="1" thickTop="1">
      <c r="D20" s="16"/>
      <c r="E20" s="24"/>
      <c r="F20" s="24"/>
      <c r="G20" s="24"/>
      <c r="H20" s="33">
        <v>14</v>
      </c>
      <c r="I20" s="34">
        <f t="shared" si="0"/>
        <v>-0.35</v>
      </c>
      <c r="J20" s="33">
        <v>14</v>
      </c>
      <c r="K20" s="34">
        <f t="shared" si="1"/>
        <v>-0.35</v>
      </c>
      <c r="L20" s="33">
        <v>14</v>
      </c>
      <c r="M20" s="34">
        <f t="shared" si="2"/>
        <v>-0.35</v>
      </c>
      <c r="N20" s="25"/>
      <c r="O20" s="68">
        <v>0.35</v>
      </c>
      <c r="P20" s="17"/>
    </row>
    <row r="21" spans="4:16" ht="12.75" customHeight="1" thickBot="1">
      <c r="D21" s="16"/>
      <c r="E21" s="24"/>
      <c r="F21" s="24"/>
      <c r="G21" s="24"/>
      <c r="H21" s="35">
        <v>15</v>
      </c>
      <c r="I21" s="36">
        <f t="shared" si="0"/>
        <v>-0.3</v>
      </c>
      <c r="J21" s="35">
        <v>15</v>
      </c>
      <c r="K21" s="36">
        <f t="shared" si="1"/>
        <v>-0.3</v>
      </c>
      <c r="L21" s="35">
        <v>15</v>
      </c>
      <c r="M21" s="36">
        <f t="shared" si="2"/>
        <v>-0.3</v>
      </c>
      <c r="N21" s="25"/>
      <c r="O21" s="69">
        <v>0.3</v>
      </c>
      <c r="P21" s="17"/>
    </row>
    <row r="22" spans="4:16" ht="7.5" customHeight="1" thickBot="1" thickTop="1">
      <c r="D22" s="19"/>
      <c r="E22" s="20"/>
      <c r="F22" s="20"/>
      <c r="G22" s="20"/>
      <c r="H22" s="20"/>
      <c r="I22" s="21"/>
      <c r="J22" s="20"/>
      <c r="K22" s="21"/>
      <c r="L22" s="20"/>
      <c r="M22" s="21"/>
      <c r="N22" s="22"/>
      <c r="O22" s="48"/>
      <c r="P22" s="23"/>
    </row>
    <row r="23" spans="5:15" ht="3" customHeight="1" thickBot="1" thickTop="1">
      <c r="E23" s="3"/>
      <c r="F23" s="3"/>
      <c r="G23" s="3"/>
      <c r="H23" s="3"/>
      <c r="I23" s="8"/>
      <c r="J23" s="3"/>
      <c r="K23" s="8"/>
      <c r="L23" s="3"/>
      <c r="M23" s="8"/>
      <c r="O23" s="9"/>
    </row>
    <row r="24" spans="4:20" ht="13.5" thickTop="1">
      <c r="D24" s="45" t="s">
        <v>20</v>
      </c>
      <c r="E24" s="30"/>
      <c r="F24" s="30"/>
      <c r="G24" s="30"/>
      <c r="H24" s="30"/>
      <c r="I24" s="10"/>
      <c r="J24" s="10"/>
      <c r="K24" s="10"/>
      <c r="L24" s="10"/>
      <c r="M24" s="10"/>
      <c r="N24" s="10"/>
      <c r="O24" s="10"/>
      <c r="P24" s="10"/>
      <c r="Q24" s="10"/>
      <c r="R24" s="10"/>
      <c r="S24" s="10"/>
      <c r="T24" s="15"/>
    </row>
    <row r="25" spans="4:20" ht="3" customHeight="1">
      <c r="D25" s="28"/>
      <c r="E25" s="3"/>
      <c r="F25" s="3"/>
      <c r="G25" s="3"/>
      <c r="H25" s="3"/>
      <c r="I25" s="1"/>
      <c r="J25" s="1"/>
      <c r="K25" s="1"/>
      <c r="L25" s="1"/>
      <c r="M25" s="1"/>
      <c r="N25" s="1"/>
      <c r="O25" s="1"/>
      <c r="P25" s="1"/>
      <c r="Q25" s="1"/>
      <c r="R25" s="1"/>
      <c r="S25" s="1"/>
      <c r="T25" s="17"/>
    </row>
    <row r="26" spans="4:20" ht="12.75">
      <c r="D26" s="16"/>
      <c r="E26" s="11" t="s">
        <v>13</v>
      </c>
      <c r="F26" s="2"/>
      <c r="G26" s="4" t="s">
        <v>81</v>
      </c>
      <c r="H26" s="4"/>
      <c r="I26" s="1"/>
      <c r="J26" s="1"/>
      <c r="K26" s="1"/>
      <c r="L26" s="1"/>
      <c r="M26" s="32" t="s">
        <v>21</v>
      </c>
      <c r="N26" s="1" t="s">
        <v>82</v>
      </c>
      <c r="O26" s="1"/>
      <c r="P26" s="1"/>
      <c r="Q26" s="1"/>
      <c r="R26" s="1"/>
      <c r="S26" s="1"/>
      <c r="T26" s="17"/>
    </row>
    <row r="27" spans="4:20" ht="13.5" thickBot="1">
      <c r="D27" s="16"/>
      <c r="E27" s="31" t="s">
        <v>14</v>
      </c>
      <c r="F27" s="1"/>
      <c r="G27" s="54">
        <v>38353</v>
      </c>
      <c r="H27" s="1"/>
      <c r="I27" s="1"/>
      <c r="J27" s="1"/>
      <c r="K27" s="1"/>
      <c r="L27" s="1"/>
      <c r="M27" s="1"/>
      <c r="N27" s="1"/>
      <c r="O27" s="1"/>
      <c r="P27" s="1"/>
      <c r="Q27" s="1"/>
      <c r="R27" s="1"/>
      <c r="S27" s="1"/>
      <c r="T27" s="17"/>
    </row>
    <row r="28" spans="4:23" ht="14.25" thickBot="1" thickTop="1">
      <c r="D28" s="16"/>
      <c r="E28" s="131" t="s">
        <v>1</v>
      </c>
      <c r="F28" s="131"/>
      <c r="G28" s="131" t="s">
        <v>0</v>
      </c>
      <c r="H28" s="131"/>
      <c r="I28" s="12" t="s">
        <v>11</v>
      </c>
      <c r="J28" s="12" t="s">
        <v>3</v>
      </c>
      <c r="K28" s="39" t="s">
        <v>4</v>
      </c>
      <c r="L28" s="131" t="s">
        <v>2</v>
      </c>
      <c r="M28" s="131"/>
      <c r="N28" s="147" t="s">
        <v>12</v>
      </c>
      <c r="O28" s="151"/>
      <c r="P28" s="148"/>
      <c r="Q28" s="13" t="s">
        <v>5</v>
      </c>
      <c r="R28" s="147" t="s">
        <v>6</v>
      </c>
      <c r="S28" s="148"/>
      <c r="T28" s="44"/>
      <c r="V28" s="146" t="s">
        <v>80</v>
      </c>
      <c r="W28" s="146"/>
    </row>
    <row r="29" spans="4:23" ht="13.5" thickTop="1">
      <c r="D29" s="79" t="s">
        <v>26</v>
      </c>
      <c r="E29" s="121" t="s">
        <v>83</v>
      </c>
      <c r="F29" s="122"/>
      <c r="G29" s="93"/>
      <c r="H29" s="93"/>
      <c r="I29" s="14"/>
      <c r="J29" s="40"/>
      <c r="K29" s="40"/>
      <c r="L29" s="95"/>
      <c r="M29" s="95"/>
      <c r="N29" s="113"/>
      <c r="O29" s="114"/>
      <c r="P29" s="115"/>
      <c r="Q29" s="62">
        <f>IF(N29&gt;0.1,1,0)</f>
        <v>0</v>
      </c>
      <c r="R29" s="111"/>
      <c r="S29" s="112"/>
      <c r="T29" s="17"/>
      <c r="W29" t="e">
        <f>LARGE((N29:P36,#REF!,#REF!,#REF!,#REF!,#REF!,#REF!,#REF!,#REF!,#REF!,#REF!,#REF!,#REF!,#REF!,#REF!,#REF!,#REF!,#REF!,#REF!,#REF!,#REF!,#REF!,#REF!,#REF!,#REF!,#REF!,#REF!,#REF!,#REF!,#REF!,#REF!,#REF!,#REF!,#REF!,#REF!,#REF!,#REF!,#REF!,#REF!,#REF!,#REF!,#REF!,#REF!,#REF!,#REF!,#REF!,#REF!,#REF!,#REF!,#REF!,#REF!,#REF!),1)</f>
        <v>#REF!</v>
      </c>
    </row>
    <row r="30" spans="4:23" ht="12.75">
      <c r="D30" s="79"/>
      <c r="E30" s="123"/>
      <c r="F30" s="124"/>
      <c r="G30" s="93"/>
      <c r="H30" s="93"/>
      <c r="I30" s="14"/>
      <c r="J30" s="6"/>
      <c r="K30" s="6"/>
      <c r="L30" s="120"/>
      <c r="M30" s="120"/>
      <c r="N30" s="77"/>
      <c r="O30" s="78"/>
      <c r="P30" s="71"/>
      <c r="Q30" s="6">
        <f>IF(N30&gt;0.1,1,0)</f>
        <v>0</v>
      </c>
      <c r="R30" s="89"/>
      <c r="S30" s="90"/>
      <c r="T30" s="17"/>
      <c r="W30" t="e">
        <f>LARGE((N29:P36,#REF!,#REF!,#REF!,#REF!,#REF!,#REF!,#REF!,#REF!,#REF!,#REF!,#REF!,#REF!,#REF!,#REF!,#REF!,#REF!,#REF!,#REF!,#REF!,#REF!,#REF!,#REF!,#REF!,#REF!,#REF!,#REF!,#REF!,#REF!,#REF!,#REF!,#REF!,#REF!,#REF!,#REF!,#REF!,#REF!,#REF!,#REF!,#REF!,#REF!,#REF!,#REF!,#REF!,#REF!,#REF!,#REF!,#REF!,#REF!,#REF!,#REF!,#REF!),2)</f>
        <v>#REF!</v>
      </c>
    </row>
    <row r="31" spans="4:23" ht="12.75">
      <c r="D31" s="79"/>
      <c r="E31" s="123"/>
      <c r="F31" s="124"/>
      <c r="G31" s="93"/>
      <c r="H31" s="93"/>
      <c r="I31" s="14"/>
      <c r="J31" s="6"/>
      <c r="K31" s="14"/>
      <c r="L31" s="93"/>
      <c r="M31" s="93"/>
      <c r="N31" s="96"/>
      <c r="O31" s="97"/>
      <c r="P31" s="74"/>
      <c r="Q31" s="6">
        <f aca="true" t="shared" si="3" ref="Q31:Q36">IF(N31&gt;0.1,1,0)</f>
        <v>0</v>
      </c>
      <c r="R31" s="89"/>
      <c r="S31" s="90"/>
      <c r="T31" s="17"/>
      <c r="W31" t="e">
        <f>LARGE((N29:P36,#REF!,#REF!,#REF!,#REF!,#REF!,#REF!,#REF!,#REF!,#REF!,#REF!,#REF!,#REF!,#REF!,#REF!,#REF!,#REF!,#REF!,#REF!,#REF!,#REF!,#REF!,#REF!,#REF!,#REF!,#REF!,#REF!,#REF!,#REF!,#REF!,#REF!,#REF!,#REF!,#REF!,#REF!,#REF!,#REF!,#REF!,#REF!,#REF!,#REF!,#REF!,#REF!,#REF!,#REF!,#REF!,#REF!,#REF!,#REF!,#REF!,#REF!,#REF!),3)</f>
        <v>#REF!</v>
      </c>
    </row>
    <row r="32" spans="4:23" ht="12.75">
      <c r="D32" s="79"/>
      <c r="E32" s="123"/>
      <c r="F32" s="124"/>
      <c r="G32" s="93"/>
      <c r="H32" s="93"/>
      <c r="I32" s="14"/>
      <c r="J32" s="6"/>
      <c r="K32" s="6"/>
      <c r="L32" s="120"/>
      <c r="M32" s="120"/>
      <c r="N32" s="96"/>
      <c r="O32" s="97"/>
      <c r="P32" s="74"/>
      <c r="Q32" s="6">
        <f t="shared" si="3"/>
        <v>0</v>
      </c>
      <c r="R32" s="89"/>
      <c r="S32" s="90"/>
      <c r="T32" s="17"/>
      <c r="W32" t="e">
        <f>LARGE((N29:P36,#REF!,#REF!,#REF!,#REF!,#REF!,#REF!,#REF!,#REF!,#REF!,#REF!,#REF!,#REF!,#REF!,#REF!,#REF!,#REF!,#REF!,#REF!,#REF!,#REF!,#REF!,#REF!,#REF!,#REF!,#REF!,#REF!,#REF!,#REF!,#REF!,#REF!,#REF!,#REF!,#REF!,#REF!,#REF!,#REF!,#REF!,#REF!,#REF!,#REF!,#REF!,#REF!,#REF!,#REF!,#REF!,#REF!,#REF!,#REF!,#REF!,#REF!,#REF!),4)</f>
        <v>#REF!</v>
      </c>
    </row>
    <row r="33" spans="4:23" ht="12.75">
      <c r="D33" s="79"/>
      <c r="E33" s="125" t="s">
        <v>86</v>
      </c>
      <c r="F33" s="126"/>
      <c r="G33" s="93"/>
      <c r="H33" s="93"/>
      <c r="I33" s="14"/>
      <c r="J33" s="6"/>
      <c r="K33" s="14"/>
      <c r="L33" s="93"/>
      <c r="M33" s="93"/>
      <c r="N33" s="96"/>
      <c r="O33" s="97"/>
      <c r="P33" s="74"/>
      <c r="Q33" s="6">
        <f t="shared" si="3"/>
        <v>0</v>
      </c>
      <c r="R33" s="89"/>
      <c r="S33" s="90"/>
      <c r="T33" s="17"/>
      <c r="W33" t="e">
        <f>LARGE((N29:P36,#REF!,#REF!,#REF!,#REF!,#REF!,#REF!,#REF!,#REF!,#REF!,#REF!,#REF!,#REF!,#REF!,#REF!,#REF!,#REF!,#REF!,#REF!,#REF!,#REF!,#REF!,#REF!,#REF!,#REF!,#REF!,#REF!,#REF!,#REF!,#REF!,#REF!,#REF!,#REF!,#REF!,#REF!,#REF!,#REF!,#REF!,#REF!,#REF!,#REF!,#REF!,#REF!,#REF!,#REF!,#REF!,#REF!,#REF!,#REF!,#REF!,#REF!,#REF!),5)</f>
        <v>#REF!</v>
      </c>
    </row>
    <row r="34" spans="4:23" ht="12.75">
      <c r="D34" s="79"/>
      <c r="E34" s="125"/>
      <c r="F34" s="126"/>
      <c r="G34" s="93"/>
      <c r="H34" s="93"/>
      <c r="I34" s="14"/>
      <c r="J34" s="6"/>
      <c r="K34" s="6"/>
      <c r="L34" s="120"/>
      <c r="M34" s="120"/>
      <c r="N34" s="77"/>
      <c r="O34" s="78"/>
      <c r="P34" s="71"/>
      <c r="Q34" s="6">
        <f t="shared" si="3"/>
        <v>0</v>
      </c>
      <c r="R34" s="89"/>
      <c r="S34" s="90"/>
      <c r="T34" s="17"/>
      <c r="W34" t="e">
        <f>LARGE((N29:P36,#REF!,#REF!,#REF!,#REF!,#REF!,#REF!,#REF!,#REF!,#REF!,#REF!,#REF!,#REF!,#REF!,#REF!,#REF!,#REF!,#REF!,#REF!,#REF!,#REF!,#REF!,#REF!,#REF!,#REF!,#REF!,#REF!,#REF!,#REF!,#REF!,#REF!,#REF!,#REF!,#REF!,#REF!,#REF!,#REF!,#REF!,#REF!,#REF!,#REF!,#REF!,#REF!,#REF!,#REF!,#REF!,#REF!,#REF!,#REF!,#REF!,#REF!,#REF!),6)</f>
        <v>#REF!</v>
      </c>
    </row>
    <row r="35" spans="4:23" ht="12.75">
      <c r="D35" s="79"/>
      <c r="E35" s="125"/>
      <c r="F35" s="126"/>
      <c r="G35" s="93"/>
      <c r="H35" s="93"/>
      <c r="I35" s="14"/>
      <c r="J35" s="14"/>
      <c r="K35" s="14"/>
      <c r="L35" s="93"/>
      <c r="M35" s="93"/>
      <c r="N35" s="96"/>
      <c r="O35" s="97"/>
      <c r="P35" s="74"/>
      <c r="Q35" s="6">
        <f t="shared" si="3"/>
        <v>0</v>
      </c>
      <c r="R35" s="89"/>
      <c r="S35" s="90"/>
      <c r="T35" s="17"/>
      <c r="W35" t="e">
        <f>LARGE((N29:P36,#REF!,#REF!,#REF!,#REF!,#REF!,#REF!,#REF!,#REF!,#REF!,#REF!,#REF!,#REF!,#REF!,#REF!,#REF!,#REF!,#REF!,#REF!,#REF!,#REF!,#REF!,#REF!,#REF!,#REF!,#REF!,#REF!,#REF!,#REF!,#REF!,#REF!,#REF!,#REF!,#REF!,#REF!,#REF!,#REF!,#REF!,#REF!,#REF!,#REF!,#REF!,#REF!,#REF!,#REF!,#REF!,#REF!,#REF!,#REF!,#REF!,#REF!,#REF!),7)</f>
        <v>#REF!</v>
      </c>
    </row>
    <row r="36" spans="4:23" ht="13.5" thickBot="1">
      <c r="D36" s="79"/>
      <c r="E36" s="127"/>
      <c r="F36" s="128"/>
      <c r="G36" s="93"/>
      <c r="H36" s="93"/>
      <c r="I36" s="14"/>
      <c r="J36" s="14"/>
      <c r="K36" s="14"/>
      <c r="L36" s="95"/>
      <c r="M36" s="95"/>
      <c r="N36" s="75"/>
      <c r="O36" s="86"/>
      <c r="P36" s="76"/>
      <c r="Q36" s="6">
        <f t="shared" si="3"/>
        <v>0</v>
      </c>
      <c r="R36" s="91"/>
      <c r="S36" s="92"/>
      <c r="T36" s="17"/>
      <c r="W36" t="e">
        <f>LARGE((N29:P36,#REF!,#REF!,#REF!,#REF!,#REF!,#REF!,#REF!,#REF!,#REF!,#REF!,#REF!,#REF!,#REF!,#REF!,#REF!,#REF!,#REF!,#REF!,#REF!,#REF!,#REF!,#REF!,#REF!,#REF!,#REF!,#REF!,#REF!,#REF!,#REF!,#REF!,#REF!,#REF!,#REF!,#REF!,#REF!,#REF!,#REF!,#REF!,#REF!,#REF!,#REF!,#REF!,#REF!,#REF!,#REF!,#REF!,#REF!,#REF!,#REF!,#REF!,#REF!),8)</f>
        <v>#REF!</v>
      </c>
    </row>
    <row r="37" spans="4:23" ht="14.25" thickBot="1" thickTop="1">
      <c r="D37" s="16"/>
      <c r="E37" s="116"/>
      <c r="F37" s="116"/>
      <c r="G37" s="116"/>
      <c r="H37" s="116"/>
      <c r="I37" s="41"/>
      <c r="J37" s="29"/>
      <c r="K37" s="37"/>
      <c r="L37" s="118" t="s">
        <v>22</v>
      </c>
      <c r="M37" s="119"/>
      <c r="N37" s="72">
        <f>SUM(N29:N36)</f>
        <v>0</v>
      </c>
      <c r="O37" s="72"/>
      <c r="P37" s="72"/>
      <c r="Q37" s="46">
        <f>SUM(Q29:Q36)</f>
        <v>0</v>
      </c>
      <c r="R37" s="110"/>
      <c r="S37" s="104"/>
      <c r="T37" s="17"/>
      <c r="W37" t="e">
        <f>LARGE((N29:P36,#REF!,#REF!,#REF!,#REF!,#REF!,#REF!,#REF!,#REF!,#REF!,#REF!,#REF!,#REF!,#REF!,#REF!,#REF!,#REF!,#REF!,#REF!,#REF!,#REF!,#REF!,#REF!,#REF!,#REF!,#REF!,#REF!,#REF!,#REF!,#REF!,#REF!,#REF!,#REF!,#REF!,#REF!,#REF!,#REF!,#REF!,#REF!,#REF!,#REF!,#REF!,#REF!,#REF!,#REF!,#REF!,#REF!,#REF!,#REF!,#REF!,#REF!,#REF!),9)</f>
        <v>#REF!</v>
      </c>
    </row>
    <row r="38" spans="4:23" ht="13.5" thickTop="1">
      <c r="D38" s="16"/>
      <c r="E38" s="117"/>
      <c r="F38" s="117"/>
      <c r="G38" s="117"/>
      <c r="H38" s="117"/>
      <c r="I38" s="43"/>
      <c r="J38" s="43"/>
      <c r="K38" s="43"/>
      <c r="L38" s="117"/>
      <c r="M38" s="117"/>
      <c r="N38" s="73"/>
      <c r="O38" s="98"/>
      <c r="P38" s="99"/>
      <c r="Q38" s="18"/>
      <c r="R38" s="100"/>
      <c r="S38" s="101"/>
      <c r="T38" s="17"/>
      <c r="W38" t="e">
        <f>LARGE((N29:P36,#REF!,#REF!,#REF!,#REF!,#REF!,#REF!,#REF!,#REF!,#REF!,#REF!,#REF!,#REF!,#REF!,#REF!,#REF!,#REF!,#REF!,#REF!,#REF!,#REF!,#REF!,#REF!,#REF!,#REF!,#REF!,#REF!,#REF!,#REF!,#REF!,#REF!,#REF!,#REF!,#REF!,#REF!,#REF!,#REF!,#REF!,#REF!,#REF!,#REF!,#REF!,#REF!,#REF!,#REF!,#REF!,#REF!,#REF!,#REF!,#REF!,#REF!,#REF!),10)</f>
        <v>#REF!</v>
      </c>
    </row>
    <row r="39" spans="5:14" ht="12.75">
      <c r="E39" s="5"/>
      <c r="F39" s="5"/>
      <c r="G39" s="5"/>
      <c r="H39" s="5"/>
      <c r="I39" s="5"/>
      <c r="J39" s="5"/>
      <c r="K39" s="5"/>
      <c r="L39" s="5"/>
      <c r="M39" s="5"/>
      <c r="N39" s="5"/>
    </row>
    <row r="40" spans="5:14" ht="12.75">
      <c r="E40" s="5"/>
      <c r="F40" s="5"/>
      <c r="G40" s="5"/>
      <c r="H40" s="5"/>
      <c r="I40" s="5"/>
      <c r="J40" s="5"/>
      <c r="K40" s="5"/>
      <c r="L40" s="5"/>
      <c r="M40" s="5"/>
      <c r="N40" s="5"/>
    </row>
    <row r="41" spans="5:14" ht="12.75">
      <c r="E41" s="5"/>
      <c r="F41" s="5"/>
      <c r="G41" s="5"/>
      <c r="H41" s="5"/>
      <c r="I41" s="5"/>
      <c r="J41" s="5"/>
      <c r="K41" s="5"/>
      <c r="L41" s="5"/>
      <c r="M41" s="5"/>
      <c r="N41" s="5"/>
    </row>
    <row r="42" spans="5:14" ht="12.75">
      <c r="E42" s="5"/>
      <c r="F42" s="5"/>
      <c r="G42" s="5"/>
      <c r="H42" s="5"/>
      <c r="I42" s="5"/>
      <c r="J42" s="5"/>
      <c r="K42" s="5"/>
      <c r="L42" s="5"/>
      <c r="M42" s="5"/>
      <c r="N42" s="5"/>
    </row>
    <row r="43" spans="5:14" ht="12.75">
      <c r="E43" s="5"/>
      <c r="F43" s="5"/>
      <c r="G43" s="5"/>
      <c r="H43" s="5"/>
      <c r="I43" s="5"/>
      <c r="J43" s="5"/>
      <c r="K43" s="5"/>
      <c r="L43" s="5"/>
      <c r="M43" s="5"/>
      <c r="N43" s="5"/>
    </row>
    <row r="44" spans="5:14" ht="12.75">
      <c r="E44" s="5"/>
      <c r="F44" s="5"/>
      <c r="G44" s="5"/>
      <c r="H44" s="5"/>
      <c r="I44" s="5"/>
      <c r="J44" s="5"/>
      <c r="K44" s="5"/>
      <c r="L44" s="5"/>
      <c r="M44" s="5"/>
      <c r="N44" s="5"/>
    </row>
    <row r="45" spans="5:14" ht="12.75">
      <c r="E45" s="5"/>
      <c r="F45" s="5"/>
      <c r="G45" s="5"/>
      <c r="H45" s="5"/>
      <c r="I45" s="5"/>
      <c r="J45" s="5"/>
      <c r="K45" s="5"/>
      <c r="L45" s="5"/>
      <c r="M45" s="5"/>
      <c r="N45" s="5"/>
    </row>
    <row r="46" spans="5:14" ht="12.75">
      <c r="E46" s="5"/>
      <c r="F46" s="5"/>
      <c r="G46" s="5"/>
      <c r="H46" s="5"/>
      <c r="I46" s="5"/>
      <c r="J46" s="5"/>
      <c r="K46" s="5"/>
      <c r="L46" s="5"/>
      <c r="M46" s="5"/>
      <c r="N46" s="5"/>
    </row>
    <row r="47" spans="5:14" ht="12.75">
      <c r="E47" s="5"/>
      <c r="F47" s="5"/>
      <c r="G47" s="5"/>
      <c r="H47" s="5"/>
      <c r="I47" s="5"/>
      <c r="J47" s="5"/>
      <c r="K47" s="5"/>
      <c r="L47" s="5"/>
      <c r="M47" s="5"/>
      <c r="N47" s="5"/>
    </row>
    <row r="48" spans="5:14" ht="12.75">
      <c r="E48" s="5"/>
      <c r="F48" s="5"/>
      <c r="G48" s="5"/>
      <c r="H48" s="5"/>
      <c r="I48" s="5"/>
      <c r="J48" s="5"/>
      <c r="K48" s="5"/>
      <c r="L48" s="5"/>
      <c r="M48" s="5"/>
      <c r="N48" s="5"/>
    </row>
  </sheetData>
  <mergeCells count="53">
    <mergeCell ref="E29:F32"/>
    <mergeCell ref="E33:F36"/>
    <mergeCell ref="B2:B8"/>
    <mergeCell ref="R37:S37"/>
    <mergeCell ref="E37:F37"/>
    <mergeCell ref="G34:H34"/>
    <mergeCell ref="L34:M34"/>
    <mergeCell ref="N34:P34"/>
    <mergeCell ref="G35:H35"/>
    <mergeCell ref="L35:M35"/>
    <mergeCell ref="E38:F38"/>
    <mergeCell ref="G38:H38"/>
    <mergeCell ref="L38:M38"/>
    <mergeCell ref="N38:P38"/>
    <mergeCell ref="R38:S38"/>
    <mergeCell ref="G36:H36"/>
    <mergeCell ref="L36:M36"/>
    <mergeCell ref="N36:P36"/>
    <mergeCell ref="G37:H37"/>
    <mergeCell ref="L37:M37"/>
    <mergeCell ref="N37:P37"/>
    <mergeCell ref="G31:H31"/>
    <mergeCell ref="L31:M31"/>
    <mergeCell ref="N31:P31"/>
    <mergeCell ref="N35:P35"/>
    <mergeCell ref="G32:H32"/>
    <mergeCell ref="L32:M32"/>
    <mergeCell ref="N32:P32"/>
    <mergeCell ref="G33:H33"/>
    <mergeCell ref="L33:M33"/>
    <mergeCell ref="N33:P33"/>
    <mergeCell ref="V28:W28"/>
    <mergeCell ref="D29:D36"/>
    <mergeCell ref="G29:H29"/>
    <mergeCell ref="L29:M29"/>
    <mergeCell ref="N29:P29"/>
    <mergeCell ref="R29:S36"/>
    <mergeCell ref="G30:H30"/>
    <mergeCell ref="L30:M30"/>
    <mergeCell ref="E28:F28"/>
    <mergeCell ref="N30:P30"/>
    <mergeCell ref="G28:H28"/>
    <mergeCell ref="L28:M28"/>
    <mergeCell ref="N28:P28"/>
    <mergeCell ref="Q7:S7"/>
    <mergeCell ref="Q9:S9"/>
    <mergeCell ref="Q11:S11"/>
    <mergeCell ref="R28:S28"/>
    <mergeCell ref="L6:M6"/>
    <mergeCell ref="E12:F19"/>
    <mergeCell ref="E6:F6"/>
    <mergeCell ref="H6:I6"/>
    <mergeCell ref="J6:K6"/>
  </mergeCells>
  <printOptions horizontalCentered="1"/>
  <pageMargins left="0.5" right="0.5" top="0.5" bottom="0.5"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B2:U567"/>
  <sheetViews>
    <sheetView tabSelected="1" view="pageBreakPreview" zoomScaleSheetLayoutView="100" workbookViewId="0" topLeftCell="A1">
      <pane ySplit="26" topLeftCell="BM27" activePane="bottomLeft" state="frozen"/>
      <selection pane="topLeft" activeCell="A1" sqref="A1"/>
      <selection pane="bottomLeft" activeCell="D5" sqref="D5"/>
    </sheetView>
  </sheetViews>
  <sheetFormatPr defaultColWidth="9.140625" defaultRowHeight="12.75"/>
  <cols>
    <col min="1" max="1" width="0.85546875" style="0" customWidth="1"/>
    <col min="2" max="2" width="2.7109375" style="0" customWidth="1"/>
    <col min="12" max="12" width="2.7109375" style="0" customWidth="1"/>
    <col min="14" max="14" width="1.28515625" style="0" customWidth="1"/>
    <col min="15" max="15" width="7.8515625" style="0" customWidth="1"/>
    <col min="16" max="16" width="7.28125" style="0" customWidth="1"/>
    <col min="17" max="17" width="8.00390625" style="0" customWidth="1"/>
    <col min="18" max="18" width="2.7109375" style="0" customWidth="1"/>
    <col min="19" max="19" width="9.421875" style="0" customWidth="1"/>
  </cols>
  <sheetData>
    <row r="1" ht="4.5" customHeight="1" thickBot="1"/>
    <row r="2" spans="2:14" ht="12.75" customHeight="1" thickTop="1">
      <c r="B2" s="45" t="s">
        <v>15</v>
      </c>
      <c r="C2" s="10"/>
      <c r="D2" s="10"/>
      <c r="E2" s="10"/>
      <c r="F2" s="10"/>
      <c r="G2" s="10"/>
      <c r="H2" s="10"/>
      <c r="I2" s="10"/>
      <c r="J2" s="10"/>
      <c r="K2" s="10"/>
      <c r="L2" s="10"/>
      <c r="M2" s="10"/>
      <c r="N2" s="15"/>
    </row>
    <row r="3" spans="2:14" ht="3" customHeight="1" thickBot="1">
      <c r="B3" s="28"/>
      <c r="C3" s="1"/>
      <c r="D3" s="1"/>
      <c r="E3" s="1"/>
      <c r="F3" s="1"/>
      <c r="G3" s="1"/>
      <c r="H3" s="1"/>
      <c r="I3" s="1"/>
      <c r="J3" s="1"/>
      <c r="K3" s="1"/>
      <c r="L3" s="1"/>
      <c r="M3" s="1"/>
      <c r="N3" s="17"/>
    </row>
    <row r="4" spans="2:14" ht="12.75" customHeight="1" thickBot="1" thickTop="1">
      <c r="B4" s="16"/>
      <c r="C4" s="140" t="s">
        <v>10</v>
      </c>
      <c r="D4" s="140"/>
      <c r="E4" s="24"/>
      <c r="F4" s="129" t="s">
        <v>17</v>
      </c>
      <c r="G4" s="130"/>
      <c r="H4" s="129" t="s">
        <v>18</v>
      </c>
      <c r="I4" s="130"/>
      <c r="J4" s="129" t="s">
        <v>19</v>
      </c>
      <c r="K4" s="130"/>
      <c r="L4" s="25"/>
      <c r="M4" s="66" t="s">
        <v>16</v>
      </c>
      <c r="N4" s="17"/>
    </row>
    <row r="5" spans="2:19" ht="12.75" customHeight="1">
      <c r="B5" s="16"/>
      <c r="C5" s="26" t="s">
        <v>7</v>
      </c>
      <c r="D5" s="27"/>
      <c r="E5" s="24"/>
      <c r="F5" s="33">
        <v>1</v>
      </c>
      <c r="G5" s="34">
        <f>D5-1</f>
        <v>-1</v>
      </c>
      <c r="H5" s="33">
        <v>1</v>
      </c>
      <c r="I5" s="34">
        <f>D6-1</f>
        <v>-1</v>
      </c>
      <c r="J5" s="33">
        <v>1</v>
      </c>
      <c r="K5" s="34">
        <f>D7-1</f>
        <v>-1</v>
      </c>
      <c r="L5" s="25"/>
      <c r="M5" s="67"/>
      <c r="N5" s="17"/>
      <c r="O5" s="141" t="s">
        <v>79</v>
      </c>
      <c r="P5" s="142"/>
      <c r="Q5" s="142"/>
      <c r="S5" s="47" t="e">
        <f>U128</f>
        <v>#NUM!</v>
      </c>
    </row>
    <row r="6" spans="2:16" ht="12.75" customHeight="1">
      <c r="B6" s="16"/>
      <c r="C6" s="26" t="s">
        <v>8</v>
      </c>
      <c r="D6" s="27"/>
      <c r="E6" s="24"/>
      <c r="F6" s="33">
        <v>2</v>
      </c>
      <c r="G6" s="34">
        <f>$G$5*M6</f>
        <v>-0.95</v>
      </c>
      <c r="H6" s="33">
        <v>2</v>
      </c>
      <c r="I6" s="34">
        <f>$I$5*M6</f>
        <v>-0.95</v>
      </c>
      <c r="J6" s="33">
        <v>2</v>
      </c>
      <c r="K6" s="34">
        <f>$K$5*M6</f>
        <v>-0.95</v>
      </c>
      <c r="L6" s="25"/>
      <c r="M6" s="68">
        <v>0.95</v>
      </c>
      <c r="N6" s="17"/>
      <c r="O6" s="58"/>
      <c r="P6" s="57"/>
    </row>
    <row r="7" spans="2:19" ht="12.75" customHeight="1">
      <c r="B7" s="16"/>
      <c r="C7" s="26" t="s">
        <v>9</v>
      </c>
      <c r="D7" s="27">
        <f>D5+D6</f>
        <v>0</v>
      </c>
      <c r="E7" s="24"/>
      <c r="F7" s="33">
        <v>3</v>
      </c>
      <c r="G7" s="34">
        <f aca="true" t="shared" si="0" ref="G7:G19">$G$5*M7</f>
        <v>-0.9</v>
      </c>
      <c r="H7" s="33">
        <v>3</v>
      </c>
      <c r="I7" s="34">
        <f aca="true" t="shared" si="1" ref="I7:I19">$I$5*M7</f>
        <v>-0.9</v>
      </c>
      <c r="J7" s="33">
        <v>3</v>
      </c>
      <c r="K7" s="34">
        <f aca="true" t="shared" si="2" ref="K7:K19">$K$5*M7</f>
        <v>-0.9</v>
      </c>
      <c r="L7" s="25"/>
      <c r="M7" s="68">
        <v>0.9</v>
      </c>
      <c r="N7" s="17"/>
      <c r="O7" s="143" t="s">
        <v>23</v>
      </c>
      <c r="P7" s="144"/>
      <c r="Q7" s="144"/>
      <c r="S7" s="70">
        <f>L35+L45+L55+L65+L75+L85+L95+L105+L115+L125+L135+L145+L155+L165+L175+L185+L195+L205+L215+L225+L235+L245+L255+L265+L275+L285+L295+L305+L315+L325+L335+L345+L355+L365+L375+L385+L395+L405+L415+L425+L435+L445+L455+L465+L475+L485+L495+L505+L515+L525+L535+L545</f>
        <v>0</v>
      </c>
    </row>
    <row r="8" spans="2:14" ht="12.75" customHeight="1">
      <c r="B8" s="16"/>
      <c r="C8" s="24"/>
      <c r="D8" s="24"/>
      <c r="E8" s="24"/>
      <c r="F8" s="33">
        <v>4</v>
      </c>
      <c r="G8" s="34">
        <f t="shared" si="0"/>
        <v>-0.85</v>
      </c>
      <c r="H8" s="33">
        <v>4</v>
      </c>
      <c r="I8" s="34">
        <f t="shared" si="1"/>
        <v>-0.85</v>
      </c>
      <c r="J8" s="33">
        <v>4</v>
      </c>
      <c r="K8" s="34">
        <f t="shared" si="2"/>
        <v>-0.85</v>
      </c>
      <c r="L8" s="25"/>
      <c r="M8" s="68">
        <v>0.85</v>
      </c>
      <c r="N8" s="17"/>
    </row>
    <row r="9" spans="2:19" ht="12.75" customHeight="1" thickBot="1">
      <c r="B9" s="16"/>
      <c r="C9" s="24"/>
      <c r="D9" s="24"/>
      <c r="E9" s="24"/>
      <c r="F9" s="33">
        <v>5</v>
      </c>
      <c r="G9" s="34">
        <f t="shared" si="0"/>
        <v>-0.8</v>
      </c>
      <c r="H9" s="33">
        <v>5</v>
      </c>
      <c r="I9" s="34">
        <f t="shared" si="1"/>
        <v>-0.8</v>
      </c>
      <c r="J9" s="33">
        <v>5</v>
      </c>
      <c r="K9" s="34">
        <f t="shared" si="2"/>
        <v>-0.8</v>
      </c>
      <c r="L9" s="25"/>
      <c r="M9" s="68">
        <v>0.8</v>
      </c>
      <c r="N9" s="17"/>
      <c r="O9" s="143" t="s">
        <v>24</v>
      </c>
      <c r="P9" s="145"/>
      <c r="Q9" s="145"/>
      <c r="R9" s="60"/>
      <c r="S9" s="47">
        <f>O35+O45+O55+O65+O75+O85+O95+O105+O115+O125+O135+O145+O155+O165+O175+O185+O195+O205+O215+O225+O235+O245+O255+O265+O275+O285+O295+O305+O315+O325+O335+O345+O355+O365+O375+O385+O395+O405+O415+O425+O435+O445+O455+O465+O475+O485+O495+O505+O515+O525+O535+O545</f>
        <v>0</v>
      </c>
    </row>
    <row r="10" spans="2:16" ht="12.75" customHeight="1" thickTop="1">
      <c r="B10" s="16"/>
      <c r="C10" s="134" t="s">
        <v>25</v>
      </c>
      <c r="D10" s="135"/>
      <c r="E10" s="24"/>
      <c r="F10" s="33">
        <v>6</v>
      </c>
      <c r="G10" s="34">
        <f t="shared" si="0"/>
        <v>-0.75</v>
      </c>
      <c r="H10" s="33">
        <v>6</v>
      </c>
      <c r="I10" s="34">
        <f t="shared" si="1"/>
        <v>-0.75</v>
      </c>
      <c r="J10" s="33">
        <v>6</v>
      </c>
      <c r="K10" s="34">
        <f t="shared" si="2"/>
        <v>-0.75</v>
      </c>
      <c r="L10" s="25"/>
      <c r="M10" s="68">
        <v>0.75</v>
      </c>
      <c r="N10" s="17"/>
      <c r="O10" s="47"/>
      <c r="P10" s="47"/>
    </row>
    <row r="11" spans="2:18" ht="12.75" customHeight="1">
      <c r="B11" s="16"/>
      <c r="C11" s="136"/>
      <c r="D11" s="137"/>
      <c r="E11" s="24"/>
      <c r="F11" s="33">
        <v>7</v>
      </c>
      <c r="G11" s="34">
        <f t="shared" si="0"/>
        <v>-0.7</v>
      </c>
      <c r="H11" s="33">
        <v>7</v>
      </c>
      <c r="I11" s="34">
        <f t="shared" si="1"/>
        <v>-0.7</v>
      </c>
      <c r="J11" s="33">
        <v>7</v>
      </c>
      <c r="K11" s="34">
        <f t="shared" si="2"/>
        <v>-0.7</v>
      </c>
      <c r="L11" s="25"/>
      <c r="M11" s="68">
        <v>0.7</v>
      </c>
      <c r="N11" s="17"/>
      <c r="O11" s="61"/>
      <c r="P11" s="60"/>
      <c r="R11" s="60"/>
    </row>
    <row r="12" spans="2:14" ht="12.75" customHeight="1">
      <c r="B12" s="16"/>
      <c r="C12" s="136"/>
      <c r="D12" s="137"/>
      <c r="E12" s="24"/>
      <c r="F12" s="33">
        <v>8</v>
      </c>
      <c r="G12" s="34">
        <f t="shared" si="0"/>
        <v>-0.65</v>
      </c>
      <c r="H12" s="33">
        <v>8</v>
      </c>
      <c r="I12" s="34">
        <f t="shared" si="1"/>
        <v>-0.65</v>
      </c>
      <c r="J12" s="33">
        <v>8</v>
      </c>
      <c r="K12" s="34">
        <f t="shared" si="2"/>
        <v>-0.65</v>
      </c>
      <c r="L12" s="25"/>
      <c r="M12" s="68">
        <v>0.65</v>
      </c>
      <c r="N12" s="17"/>
    </row>
    <row r="13" spans="2:14" ht="12.75" customHeight="1">
      <c r="B13" s="16"/>
      <c r="C13" s="136"/>
      <c r="D13" s="137"/>
      <c r="E13" s="24"/>
      <c r="F13" s="33">
        <v>9</v>
      </c>
      <c r="G13" s="34">
        <f t="shared" si="0"/>
        <v>-0.6</v>
      </c>
      <c r="H13" s="33">
        <v>9</v>
      </c>
      <c r="I13" s="34">
        <f t="shared" si="1"/>
        <v>-0.6</v>
      </c>
      <c r="J13" s="33">
        <v>9</v>
      </c>
      <c r="K13" s="34">
        <f t="shared" si="2"/>
        <v>-0.6</v>
      </c>
      <c r="L13" s="25"/>
      <c r="M13" s="68">
        <v>0.6</v>
      </c>
      <c r="N13" s="17"/>
    </row>
    <row r="14" spans="2:14" ht="12.75" customHeight="1">
      <c r="B14" s="16"/>
      <c r="C14" s="136"/>
      <c r="D14" s="137"/>
      <c r="E14" s="24"/>
      <c r="F14" s="33">
        <v>10</v>
      </c>
      <c r="G14" s="34">
        <f t="shared" si="0"/>
        <v>-0.55</v>
      </c>
      <c r="H14" s="33">
        <v>10</v>
      </c>
      <c r="I14" s="34">
        <f t="shared" si="1"/>
        <v>-0.55</v>
      </c>
      <c r="J14" s="33">
        <v>10</v>
      </c>
      <c r="K14" s="34">
        <f t="shared" si="2"/>
        <v>-0.55</v>
      </c>
      <c r="L14" s="25"/>
      <c r="M14" s="68">
        <v>0.55</v>
      </c>
      <c r="N14" s="17"/>
    </row>
    <row r="15" spans="2:14" ht="12.75" customHeight="1">
      <c r="B15" s="16"/>
      <c r="C15" s="136"/>
      <c r="D15" s="137"/>
      <c r="E15" s="24"/>
      <c r="F15" s="33">
        <v>11</v>
      </c>
      <c r="G15" s="34">
        <f t="shared" si="0"/>
        <v>-0.5</v>
      </c>
      <c r="H15" s="33">
        <v>11</v>
      </c>
      <c r="I15" s="34">
        <f t="shared" si="1"/>
        <v>-0.5</v>
      </c>
      <c r="J15" s="33">
        <v>11</v>
      </c>
      <c r="K15" s="34">
        <f t="shared" si="2"/>
        <v>-0.5</v>
      </c>
      <c r="L15" s="25"/>
      <c r="M15" s="68">
        <v>0.5</v>
      </c>
      <c r="N15" s="17"/>
    </row>
    <row r="16" spans="2:14" ht="12.75" customHeight="1">
      <c r="B16" s="16"/>
      <c r="C16" s="136"/>
      <c r="D16" s="137"/>
      <c r="E16" s="24"/>
      <c r="F16" s="33">
        <v>12</v>
      </c>
      <c r="G16" s="34">
        <f t="shared" si="0"/>
        <v>-0.45</v>
      </c>
      <c r="H16" s="33">
        <v>12</v>
      </c>
      <c r="I16" s="34">
        <f t="shared" si="1"/>
        <v>-0.45</v>
      </c>
      <c r="J16" s="33">
        <v>12</v>
      </c>
      <c r="K16" s="34">
        <f t="shared" si="2"/>
        <v>-0.45</v>
      </c>
      <c r="L16" s="25"/>
      <c r="M16" s="68">
        <v>0.45</v>
      </c>
      <c r="N16" s="17"/>
    </row>
    <row r="17" spans="2:14" ht="12.75" customHeight="1" thickBot="1">
      <c r="B17" s="16"/>
      <c r="C17" s="138"/>
      <c r="D17" s="139"/>
      <c r="E17" s="24"/>
      <c r="F17" s="33">
        <v>13</v>
      </c>
      <c r="G17" s="34">
        <f t="shared" si="0"/>
        <v>-0.4</v>
      </c>
      <c r="H17" s="33">
        <v>13</v>
      </c>
      <c r="I17" s="34">
        <f t="shared" si="1"/>
        <v>-0.4</v>
      </c>
      <c r="J17" s="33">
        <v>13</v>
      </c>
      <c r="K17" s="34">
        <f t="shared" si="2"/>
        <v>-0.4</v>
      </c>
      <c r="L17" s="25"/>
      <c r="M17" s="68">
        <v>0.4</v>
      </c>
      <c r="N17" s="17"/>
    </row>
    <row r="18" spans="2:14" ht="12.75" customHeight="1" thickTop="1">
      <c r="B18" s="16"/>
      <c r="C18" s="24"/>
      <c r="D18" s="24"/>
      <c r="E18" s="24"/>
      <c r="F18" s="33">
        <v>14</v>
      </c>
      <c r="G18" s="34">
        <f t="shared" si="0"/>
        <v>-0.35</v>
      </c>
      <c r="H18" s="33">
        <v>14</v>
      </c>
      <c r="I18" s="34">
        <f t="shared" si="1"/>
        <v>-0.35</v>
      </c>
      <c r="J18" s="33">
        <v>14</v>
      </c>
      <c r="K18" s="34">
        <f t="shared" si="2"/>
        <v>-0.35</v>
      </c>
      <c r="L18" s="25"/>
      <c r="M18" s="68">
        <v>0.35</v>
      </c>
      <c r="N18" s="17"/>
    </row>
    <row r="19" spans="2:14" ht="12.75" customHeight="1" thickBot="1">
      <c r="B19" s="16"/>
      <c r="C19" s="24"/>
      <c r="D19" s="24"/>
      <c r="E19" s="24"/>
      <c r="F19" s="35">
        <v>15</v>
      </c>
      <c r="G19" s="36">
        <f t="shared" si="0"/>
        <v>-0.3</v>
      </c>
      <c r="H19" s="35">
        <v>15</v>
      </c>
      <c r="I19" s="36">
        <f t="shared" si="1"/>
        <v>-0.3</v>
      </c>
      <c r="J19" s="35">
        <v>15</v>
      </c>
      <c r="K19" s="36">
        <f t="shared" si="2"/>
        <v>-0.3</v>
      </c>
      <c r="L19" s="25"/>
      <c r="M19" s="69">
        <v>0.3</v>
      </c>
      <c r="N19" s="17"/>
    </row>
    <row r="20" spans="2:14" ht="7.5" customHeight="1" thickBot="1" thickTop="1">
      <c r="B20" s="19"/>
      <c r="C20" s="20"/>
      <c r="D20" s="20"/>
      <c r="E20" s="20"/>
      <c r="F20" s="20"/>
      <c r="G20" s="21"/>
      <c r="H20" s="20"/>
      <c r="I20" s="21"/>
      <c r="J20" s="20"/>
      <c r="K20" s="21"/>
      <c r="L20" s="22"/>
      <c r="M20" s="48"/>
      <c r="N20" s="23"/>
    </row>
    <row r="21" spans="3:13" ht="3" customHeight="1" thickBot="1" thickTop="1">
      <c r="C21" s="3"/>
      <c r="D21" s="3"/>
      <c r="E21" s="3"/>
      <c r="F21" s="3"/>
      <c r="G21" s="8"/>
      <c r="H21" s="3"/>
      <c r="I21" s="8"/>
      <c r="J21" s="3"/>
      <c r="K21" s="8"/>
      <c r="M21" s="9"/>
    </row>
    <row r="22" spans="2:18" ht="13.5" thickTop="1">
      <c r="B22" s="45" t="s">
        <v>20</v>
      </c>
      <c r="C22" s="30"/>
      <c r="D22" s="30"/>
      <c r="E22" s="30"/>
      <c r="F22" s="30"/>
      <c r="G22" s="10"/>
      <c r="H22" s="10"/>
      <c r="I22" s="10"/>
      <c r="J22" s="10"/>
      <c r="K22" s="10"/>
      <c r="L22" s="10"/>
      <c r="M22" s="10"/>
      <c r="N22" s="10"/>
      <c r="O22" s="10"/>
      <c r="P22" s="10"/>
      <c r="Q22" s="10"/>
      <c r="R22" s="15"/>
    </row>
    <row r="23" spans="2:18" ht="3" customHeight="1">
      <c r="B23" s="28"/>
      <c r="C23" s="3"/>
      <c r="D23" s="3"/>
      <c r="E23" s="3"/>
      <c r="F23" s="3"/>
      <c r="G23" s="1"/>
      <c r="H23" s="1"/>
      <c r="I23" s="1"/>
      <c r="J23" s="1"/>
      <c r="K23" s="1"/>
      <c r="L23" s="1"/>
      <c r="M23" s="1"/>
      <c r="N23" s="1"/>
      <c r="O23" s="1"/>
      <c r="P23" s="1"/>
      <c r="Q23" s="1"/>
      <c r="R23" s="17"/>
    </row>
    <row r="24" spans="2:18" ht="12.75">
      <c r="B24" s="16"/>
      <c r="C24" s="11" t="s">
        <v>13</v>
      </c>
      <c r="D24" s="2"/>
      <c r="E24" s="132"/>
      <c r="F24" s="132"/>
      <c r="G24" s="132"/>
      <c r="H24" s="132"/>
      <c r="I24" s="132"/>
      <c r="J24" s="1"/>
      <c r="K24" s="32" t="s">
        <v>21</v>
      </c>
      <c r="L24" s="149"/>
      <c r="M24" s="149"/>
      <c r="N24" s="149"/>
      <c r="O24" s="149"/>
      <c r="P24" s="1"/>
      <c r="Q24" s="1"/>
      <c r="R24" s="17"/>
    </row>
    <row r="25" spans="2:18" ht="13.5" thickBot="1">
      <c r="B25" s="16"/>
      <c r="C25" s="31" t="s">
        <v>14</v>
      </c>
      <c r="D25" s="1"/>
      <c r="E25" s="133"/>
      <c r="F25" s="133"/>
      <c r="G25" s="1"/>
      <c r="H25" s="1"/>
      <c r="I25" s="1"/>
      <c r="J25" s="1"/>
      <c r="K25" s="32" t="s">
        <v>85</v>
      </c>
      <c r="L25" s="150" t="s">
        <v>87</v>
      </c>
      <c r="M25" s="150"/>
      <c r="N25" s="150"/>
      <c r="O25" s="150"/>
      <c r="P25" s="1"/>
      <c r="Q25" s="1"/>
      <c r="R25" s="17"/>
    </row>
    <row r="26" spans="2:21" ht="14.25" thickBot="1" thickTop="1">
      <c r="B26" s="16"/>
      <c r="C26" s="131" t="s">
        <v>1</v>
      </c>
      <c r="D26" s="131"/>
      <c r="E26" s="131" t="s">
        <v>0</v>
      </c>
      <c r="F26" s="131"/>
      <c r="G26" s="12" t="s">
        <v>11</v>
      </c>
      <c r="H26" s="12" t="s">
        <v>3</v>
      </c>
      <c r="I26" s="39" t="s">
        <v>4</v>
      </c>
      <c r="J26" s="131" t="s">
        <v>2</v>
      </c>
      <c r="K26" s="131"/>
      <c r="L26" s="147" t="s">
        <v>12</v>
      </c>
      <c r="M26" s="151"/>
      <c r="N26" s="148"/>
      <c r="O26" s="13" t="s">
        <v>5</v>
      </c>
      <c r="P26" s="147" t="s">
        <v>6</v>
      </c>
      <c r="Q26" s="148"/>
      <c r="R26" s="44"/>
      <c r="T26" s="146" t="s">
        <v>80</v>
      </c>
      <c r="U26" s="146"/>
    </row>
    <row r="27" spans="2:21" ht="13.5" thickTop="1">
      <c r="B27" s="79" t="s">
        <v>26</v>
      </c>
      <c r="C27" s="121"/>
      <c r="D27" s="122"/>
      <c r="E27" s="93"/>
      <c r="F27" s="93"/>
      <c r="G27" s="14"/>
      <c r="H27" s="40"/>
      <c r="I27" s="40"/>
      <c r="J27" s="95"/>
      <c r="K27" s="95"/>
      <c r="L27" s="113"/>
      <c r="M27" s="114"/>
      <c r="N27" s="115"/>
      <c r="O27" s="62">
        <f>IF(L27&gt;0.1,1,0)</f>
        <v>0</v>
      </c>
      <c r="P27" s="111"/>
      <c r="Q27" s="112"/>
      <c r="R27" s="17"/>
      <c r="U2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f>
        <v>#NUM!</v>
      </c>
    </row>
    <row r="28" spans="2:21" ht="12.75">
      <c r="B28" s="79"/>
      <c r="C28" s="123"/>
      <c r="D28" s="124"/>
      <c r="E28" s="93"/>
      <c r="F28" s="93"/>
      <c r="G28" s="14"/>
      <c r="H28" s="6"/>
      <c r="I28" s="6"/>
      <c r="J28" s="120"/>
      <c r="K28" s="120"/>
      <c r="L28" s="77"/>
      <c r="M28" s="78"/>
      <c r="N28" s="71"/>
      <c r="O28" s="6">
        <f>IF(L28&gt;0.1,1,0)</f>
        <v>0</v>
      </c>
      <c r="P28" s="89"/>
      <c r="Q28" s="90"/>
      <c r="R28" s="17"/>
      <c r="U2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f>
        <v>#NUM!</v>
      </c>
    </row>
    <row r="29" spans="2:21" ht="12.75">
      <c r="B29" s="79"/>
      <c r="C29" s="123"/>
      <c r="D29" s="124"/>
      <c r="E29" s="93"/>
      <c r="F29" s="93"/>
      <c r="G29" s="14"/>
      <c r="H29" s="6"/>
      <c r="I29" s="14"/>
      <c r="J29" s="93"/>
      <c r="K29" s="93"/>
      <c r="L29" s="96"/>
      <c r="M29" s="97"/>
      <c r="N29" s="74"/>
      <c r="O29" s="6">
        <f aca="true" t="shared" si="3" ref="O29:O34">IF(L29&gt;0.1,1,0)</f>
        <v>0</v>
      </c>
      <c r="P29" s="89"/>
      <c r="Q29" s="90"/>
      <c r="R29" s="17"/>
      <c r="U2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f>
        <v>#NUM!</v>
      </c>
    </row>
    <row r="30" spans="2:21" ht="12.75">
      <c r="B30" s="79"/>
      <c r="C30" s="123"/>
      <c r="D30" s="124"/>
      <c r="E30" s="93"/>
      <c r="F30" s="93"/>
      <c r="G30" s="14"/>
      <c r="H30" s="6"/>
      <c r="I30" s="6"/>
      <c r="J30" s="120"/>
      <c r="K30" s="120"/>
      <c r="L30" s="96"/>
      <c r="M30" s="97"/>
      <c r="N30" s="74"/>
      <c r="O30" s="6">
        <f t="shared" si="3"/>
        <v>0</v>
      </c>
      <c r="P30" s="89"/>
      <c r="Q30" s="90"/>
      <c r="R30" s="17"/>
      <c r="U3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f>
        <v>#NUM!</v>
      </c>
    </row>
    <row r="31" spans="2:21" ht="12.75">
      <c r="B31" s="79"/>
      <c r="C31" s="125"/>
      <c r="D31" s="126"/>
      <c r="E31" s="93"/>
      <c r="F31" s="93"/>
      <c r="G31" s="14"/>
      <c r="H31" s="6"/>
      <c r="I31" s="14"/>
      <c r="J31" s="93"/>
      <c r="K31" s="93"/>
      <c r="L31" s="96"/>
      <c r="M31" s="97"/>
      <c r="N31" s="74"/>
      <c r="O31" s="6">
        <f t="shared" si="3"/>
        <v>0</v>
      </c>
      <c r="P31" s="89"/>
      <c r="Q31" s="90"/>
      <c r="R31" s="17"/>
      <c r="U3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f>
        <v>#NUM!</v>
      </c>
    </row>
    <row r="32" spans="2:21" ht="12.75">
      <c r="B32" s="79"/>
      <c r="C32" s="125"/>
      <c r="D32" s="126"/>
      <c r="E32" s="93"/>
      <c r="F32" s="93"/>
      <c r="G32" s="14"/>
      <c r="H32" s="6"/>
      <c r="I32" s="6"/>
      <c r="J32" s="120"/>
      <c r="K32" s="120"/>
      <c r="L32" s="77"/>
      <c r="M32" s="78"/>
      <c r="N32" s="71"/>
      <c r="O32" s="6">
        <f t="shared" si="3"/>
        <v>0</v>
      </c>
      <c r="P32" s="89"/>
      <c r="Q32" s="90"/>
      <c r="R32" s="17"/>
      <c r="U3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f>
        <v>#NUM!</v>
      </c>
    </row>
    <row r="33" spans="2:21" ht="12.75">
      <c r="B33" s="79"/>
      <c r="C33" s="125"/>
      <c r="D33" s="126"/>
      <c r="E33" s="93"/>
      <c r="F33" s="93"/>
      <c r="G33" s="14"/>
      <c r="H33" s="14"/>
      <c r="I33" s="14"/>
      <c r="J33" s="93"/>
      <c r="K33" s="93"/>
      <c r="L33" s="96"/>
      <c r="M33" s="97"/>
      <c r="N33" s="74"/>
      <c r="O33" s="6">
        <f t="shared" si="3"/>
        <v>0</v>
      </c>
      <c r="P33" s="89"/>
      <c r="Q33" s="90"/>
      <c r="R33" s="17"/>
      <c r="U3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f>
        <v>#NUM!</v>
      </c>
    </row>
    <row r="34" spans="2:21" ht="13.5" thickBot="1">
      <c r="B34" s="79"/>
      <c r="C34" s="127"/>
      <c r="D34" s="128"/>
      <c r="E34" s="93"/>
      <c r="F34" s="93"/>
      <c r="G34" s="14"/>
      <c r="H34" s="14"/>
      <c r="I34" s="14"/>
      <c r="J34" s="95"/>
      <c r="K34" s="95"/>
      <c r="L34" s="75"/>
      <c r="M34" s="86"/>
      <c r="N34" s="76"/>
      <c r="O34" s="6">
        <f t="shared" si="3"/>
        <v>0</v>
      </c>
      <c r="P34" s="91"/>
      <c r="Q34" s="92"/>
      <c r="R34" s="17"/>
      <c r="U3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f>
        <v>#NUM!</v>
      </c>
    </row>
    <row r="35" spans="2:21" ht="14.25" thickBot="1" thickTop="1">
      <c r="B35" s="16"/>
      <c r="C35" s="116"/>
      <c r="D35" s="116"/>
      <c r="E35" s="116"/>
      <c r="F35" s="116"/>
      <c r="G35" s="41"/>
      <c r="H35" s="29"/>
      <c r="I35" s="37"/>
      <c r="J35" s="118" t="s">
        <v>22</v>
      </c>
      <c r="K35" s="119"/>
      <c r="L35" s="72">
        <f>SUM(L27:L34)</f>
        <v>0</v>
      </c>
      <c r="M35" s="72"/>
      <c r="N35" s="72"/>
      <c r="O35" s="46">
        <f>SUM(O27:O34)</f>
        <v>0</v>
      </c>
      <c r="P35" s="110"/>
      <c r="Q35" s="104"/>
      <c r="R35" s="17"/>
      <c r="U3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f>
        <v>#NUM!</v>
      </c>
    </row>
    <row r="36" spans="2:21" ht="14.25" thickBot="1" thickTop="1">
      <c r="B36" s="16"/>
      <c r="C36" s="117"/>
      <c r="D36" s="117"/>
      <c r="E36" s="117"/>
      <c r="F36" s="117"/>
      <c r="G36" s="43"/>
      <c r="H36" s="43"/>
      <c r="I36" s="43"/>
      <c r="J36" s="117"/>
      <c r="K36" s="117"/>
      <c r="L36" s="73"/>
      <c r="M36" s="98"/>
      <c r="N36" s="99"/>
      <c r="O36" s="18"/>
      <c r="P36" s="100"/>
      <c r="Q36" s="101"/>
      <c r="R36" s="17"/>
      <c r="U3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10)</f>
        <v>#NUM!</v>
      </c>
    </row>
    <row r="37" spans="2:21" ht="13.5" thickTop="1">
      <c r="B37" s="79" t="s">
        <v>27</v>
      </c>
      <c r="C37" s="121"/>
      <c r="D37" s="122"/>
      <c r="E37" s="120"/>
      <c r="F37" s="120"/>
      <c r="G37" s="6"/>
      <c r="H37" s="6"/>
      <c r="I37" s="6"/>
      <c r="J37" s="120"/>
      <c r="K37" s="120"/>
      <c r="L37" s="77"/>
      <c r="M37" s="78"/>
      <c r="N37" s="71"/>
      <c r="O37" s="7">
        <f>IF(L37&gt;0.1,1,0)</f>
        <v>0</v>
      </c>
      <c r="P37" s="87"/>
      <c r="Q37" s="88"/>
      <c r="R37" s="17"/>
      <c r="U3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11)</f>
        <v>#NUM!</v>
      </c>
    </row>
    <row r="38" spans="2:21" ht="12.75">
      <c r="B38" s="79"/>
      <c r="C38" s="123"/>
      <c r="D38" s="124"/>
      <c r="E38" s="93"/>
      <c r="F38" s="93"/>
      <c r="G38" s="14"/>
      <c r="H38" s="6"/>
      <c r="I38" s="6"/>
      <c r="J38" s="120"/>
      <c r="K38" s="120"/>
      <c r="L38" s="77"/>
      <c r="M38" s="78"/>
      <c r="N38" s="71"/>
      <c r="O38" s="7">
        <f aca="true" t="shared" si="4" ref="O38:O44">IF(L38&gt;0.1,1,0)</f>
        <v>0</v>
      </c>
      <c r="P38" s="89"/>
      <c r="Q38" s="90"/>
      <c r="R38" s="17"/>
      <c r="U3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12)</f>
        <v>#NUM!</v>
      </c>
    </row>
    <row r="39" spans="2:21" ht="12.75">
      <c r="B39" s="79"/>
      <c r="C39" s="123"/>
      <c r="D39" s="124"/>
      <c r="E39" s="93"/>
      <c r="F39" s="93"/>
      <c r="G39" s="14"/>
      <c r="H39" s="14"/>
      <c r="I39" s="14"/>
      <c r="J39" s="93"/>
      <c r="K39" s="93"/>
      <c r="L39" s="96"/>
      <c r="M39" s="97"/>
      <c r="N39" s="74"/>
      <c r="O39" s="7">
        <f t="shared" si="4"/>
        <v>0</v>
      </c>
      <c r="P39" s="89"/>
      <c r="Q39" s="90"/>
      <c r="R39" s="17"/>
      <c r="U3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13)</f>
        <v>#NUM!</v>
      </c>
    </row>
    <row r="40" spans="2:21" ht="12.75">
      <c r="B40" s="79"/>
      <c r="C40" s="123"/>
      <c r="D40" s="124"/>
      <c r="E40" s="93"/>
      <c r="F40" s="93"/>
      <c r="G40" s="14"/>
      <c r="H40" s="6"/>
      <c r="I40" s="6"/>
      <c r="J40" s="120"/>
      <c r="K40" s="120"/>
      <c r="L40" s="77"/>
      <c r="M40" s="78"/>
      <c r="N40" s="71"/>
      <c r="O40" s="7">
        <f t="shared" si="4"/>
        <v>0</v>
      </c>
      <c r="P40" s="89"/>
      <c r="Q40" s="90"/>
      <c r="R40" s="17"/>
      <c r="U4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14)</f>
        <v>#NUM!</v>
      </c>
    </row>
    <row r="41" spans="2:21" ht="12.75">
      <c r="B41" s="79"/>
      <c r="C41" s="125"/>
      <c r="D41" s="126"/>
      <c r="E41" s="93"/>
      <c r="F41" s="93"/>
      <c r="G41" s="14"/>
      <c r="H41" s="6"/>
      <c r="I41" s="14"/>
      <c r="J41" s="93"/>
      <c r="K41" s="93"/>
      <c r="L41" s="96"/>
      <c r="M41" s="97"/>
      <c r="N41" s="74"/>
      <c r="O41" s="7">
        <f t="shared" si="4"/>
        <v>0</v>
      </c>
      <c r="P41" s="89"/>
      <c r="Q41" s="90"/>
      <c r="R41" s="17"/>
      <c r="U4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15)</f>
        <v>#NUM!</v>
      </c>
    </row>
    <row r="42" spans="2:21" ht="12.75">
      <c r="B42" s="79"/>
      <c r="C42" s="125"/>
      <c r="D42" s="126"/>
      <c r="E42" s="93"/>
      <c r="F42" s="93"/>
      <c r="G42" s="14"/>
      <c r="H42" s="6"/>
      <c r="I42" s="6"/>
      <c r="J42" s="120"/>
      <c r="K42" s="120"/>
      <c r="L42" s="77"/>
      <c r="M42" s="78"/>
      <c r="N42" s="71"/>
      <c r="O42" s="7">
        <f t="shared" si="4"/>
        <v>0</v>
      </c>
      <c r="P42" s="89"/>
      <c r="Q42" s="90"/>
      <c r="R42" s="17"/>
      <c r="U4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16)</f>
        <v>#NUM!</v>
      </c>
    </row>
    <row r="43" spans="2:21" ht="12.75">
      <c r="B43" s="79"/>
      <c r="C43" s="125"/>
      <c r="D43" s="126"/>
      <c r="E43" s="93"/>
      <c r="F43" s="93"/>
      <c r="G43" s="14"/>
      <c r="H43" s="14"/>
      <c r="I43" s="14"/>
      <c r="J43" s="93"/>
      <c r="K43" s="93"/>
      <c r="L43" s="96"/>
      <c r="M43" s="97"/>
      <c r="N43" s="74"/>
      <c r="O43" s="7">
        <f t="shared" si="4"/>
        <v>0</v>
      </c>
      <c r="P43" s="89"/>
      <c r="Q43" s="90"/>
      <c r="R43" s="17"/>
      <c r="U4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17)</f>
        <v>#NUM!</v>
      </c>
    </row>
    <row r="44" spans="2:21" ht="13.5" thickBot="1">
      <c r="B44" s="79"/>
      <c r="C44" s="127"/>
      <c r="D44" s="128"/>
      <c r="E44" s="93"/>
      <c r="F44" s="93"/>
      <c r="G44" s="14"/>
      <c r="H44" s="14"/>
      <c r="I44" s="14"/>
      <c r="J44" s="95"/>
      <c r="K44" s="95"/>
      <c r="L44" s="75"/>
      <c r="M44" s="86"/>
      <c r="N44" s="76"/>
      <c r="O44" s="7">
        <f t="shared" si="4"/>
        <v>0</v>
      </c>
      <c r="P44" s="91"/>
      <c r="Q44" s="92"/>
      <c r="R44" s="17"/>
      <c r="U4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18)</f>
        <v>#NUM!</v>
      </c>
    </row>
    <row r="45" spans="2:21" ht="14.25" thickBot="1" thickTop="1">
      <c r="B45" s="16"/>
      <c r="C45" s="116"/>
      <c r="D45" s="116"/>
      <c r="E45" s="116"/>
      <c r="F45" s="116"/>
      <c r="G45" s="41"/>
      <c r="H45" s="29"/>
      <c r="I45" s="29"/>
      <c r="J45" s="118" t="s">
        <v>22</v>
      </c>
      <c r="K45" s="119"/>
      <c r="L45" s="72">
        <f>SUM(L37:L44)</f>
        <v>0</v>
      </c>
      <c r="M45" s="72"/>
      <c r="N45" s="72"/>
      <c r="O45" s="46">
        <f>SUM(O37:O44)</f>
        <v>0</v>
      </c>
      <c r="P45" s="110"/>
      <c r="Q45" s="104"/>
      <c r="R45" s="17"/>
      <c r="U4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19)</f>
        <v>#NUM!</v>
      </c>
    </row>
    <row r="46" spans="2:21" ht="14.25" thickBot="1" thickTop="1">
      <c r="B46" s="16"/>
      <c r="C46" s="116"/>
      <c r="D46" s="116"/>
      <c r="E46" s="116"/>
      <c r="F46" s="116"/>
      <c r="G46" s="41"/>
      <c r="H46" s="41"/>
      <c r="I46" s="41"/>
      <c r="J46" s="116"/>
      <c r="K46" s="116"/>
      <c r="L46" s="105"/>
      <c r="M46" s="106"/>
      <c r="N46" s="107"/>
      <c r="O46" s="42"/>
      <c r="P46" s="108"/>
      <c r="Q46" s="109"/>
      <c r="R46" s="17"/>
      <c r="U4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20)</f>
        <v>#NUM!</v>
      </c>
    </row>
    <row r="47" spans="2:21" ht="13.5" thickTop="1">
      <c r="B47" s="79" t="s">
        <v>28</v>
      </c>
      <c r="C47" s="121"/>
      <c r="D47" s="122"/>
      <c r="E47" s="120"/>
      <c r="F47" s="120"/>
      <c r="G47" s="6"/>
      <c r="H47" s="6"/>
      <c r="I47" s="6"/>
      <c r="J47" s="120"/>
      <c r="K47" s="120"/>
      <c r="L47" s="77"/>
      <c r="M47" s="78"/>
      <c r="N47" s="71"/>
      <c r="O47" s="7">
        <f>IF(L47&gt;0.1,1,0)</f>
        <v>0</v>
      </c>
      <c r="P47" s="87"/>
      <c r="Q47" s="88"/>
      <c r="R47" s="17"/>
      <c r="U4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21)</f>
        <v>#NUM!</v>
      </c>
    </row>
    <row r="48" spans="2:21" ht="12.75">
      <c r="B48" s="79"/>
      <c r="C48" s="123"/>
      <c r="D48" s="124"/>
      <c r="E48" s="93"/>
      <c r="F48" s="93"/>
      <c r="G48" s="14"/>
      <c r="H48" s="6"/>
      <c r="I48" s="6"/>
      <c r="J48" s="120"/>
      <c r="K48" s="120"/>
      <c r="L48" s="77"/>
      <c r="M48" s="78"/>
      <c r="N48" s="71"/>
      <c r="O48" s="7">
        <f aca="true" t="shared" si="5" ref="O48:O54">IF(L48&gt;0.1,1,0)</f>
        <v>0</v>
      </c>
      <c r="P48" s="89"/>
      <c r="Q48" s="90"/>
      <c r="R48" s="17"/>
      <c r="U4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22)</f>
        <v>#NUM!</v>
      </c>
    </row>
    <row r="49" spans="2:21" ht="12.75">
      <c r="B49" s="79"/>
      <c r="C49" s="123"/>
      <c r="D49" s="124"/>
      <c r="E49" s="93"/>
      <c r="F49" s="93"/>
      <c r="G49" s="14"/>
      <c r="H49" s="14"/>
      <c r="I49" s="14"/>
      <c r="J49" s="93"/>
      <c r="K49" s="93"/>
      <c r="L49" s="96"/>
      <c r="M49" s="97"/>
      <c r="N49" s="74"/>
      <c r="O49" s="7">
        <f t="shared" si="5"/>
        <v>0</v>
      </c>
      <c r="P49" s="89"/>
      <c r="Q49" s="90"/>
      <c r="R49" s="17"/>
      <c r="U4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23)</f>
        <v>#NUM!</v>
      </c>
    </row>
    <row r="50" spans="2:21" ht="12.75">
      <c r="B50" s="79"/>
      <c r="C50" s="123"/>
      <c r="D50" s="124"/>
      <c r="E50" s="93"/>
      <c r="F50" s="93"/>
      <c r="G50" s="14"/>
      <c r="H50" s="6"/>
      <c r="I50" s="6"/>
      <c r="J50" s="120"/>
      <c r="K50" s="120"/>
      <c r="L50" s="77"/>
      <c r="M50" s="78"/>
      <c r="N50" s="71"/>
      <c r="O50" s="7">
        <f t="shared" si="5"/>
        <v>0</v>
      </c>
      <c r="P50" s="89"/>
      <c r="Q50" s="90"/>
      <c r="R50" s="17"/>
      <c r="U5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24)</f>
        <v>#NUM!</v>
      </c>
    </row>
    <row r="51" spans="2:21" ht="12.75">
      <c r="B51" s="79"/>
      <c r="C51" s="125"/>
      <c r="D51" s="126"/>
      <c r="E51" s="93"/>
      <c r="F51" s="93"/>
      <c r="G51" s="14"/>
      <c r="H51" s="14"/>
      <c r="I51" s="14"/>
      <c r="J51" s="93"/>
      <c r="K51" s="93"/>
      <c r="L51" s="96"/>
      <c r="M51" s="97"/>
      <c r="N51" s="74"/>
      <c r="O51" s="7">
        <f t="shared" si="5"/>
        <v>0</v>
      </c>
      <c r="P51" s="89"/>
      <c r="Q51" s="90"/>
      <c r="R51" s="17"/>
      <c r="U5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25)</f>
        <v>#NUM!</v>
      </c>
    </row>
    <row r="52" spans="2:21" ht="12.75">
      <c r="B52" s="79"/>
      <c r="C52" s="125"/>
      <c r="D52" s="126"/>
      <c r="E52" s="93"/>
      <c r="F52" s="93"/>
      <c r="G52" s="14"/>
      <c r="H52" s="6"/>
      <c r="I52" s="6"/>
      <c r="J52" s="120"/>
      <c r="K52" s="120"/>
      <c r="L52" s="77"/>
      <c r="M52" s="78"/>
      <c r="N52" s="71"/>
      <c r="O52" s="7">
        <f t="shared" si="5"/>
        <v>0</v>
      </c>
      <c r="P52" s="89"/>
      <c r="Q52" s="90"/>
      <c r="R52" s="17"/>
      <c r="U5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26)</f>
        <v>#NUM!</v>
      </c>
    </row>
    <row r="53" spans="2:21" ht="12.75">
      <c r="B53" s="79"/>
      <c r="C53" s="125"/>
      <c r="D53" s="126"/>
      <c r="E53" s="93"/>
      <c r="F53" s="93"/>
      <c r="G53" s="14"/>
      <c r="H53" s="14"/>
      <c r="I53" s="14"/>
      <c r="J53" s="93"/>
      <c r="K53" s="93"/>
      <c r="L53" s="96"/>
      <c r="M53" s="97"/>
      <c r="N53" s="74"/>
      <c r="O53" s="7">
        <f t="shared" si="5"/>
        <v>0</v>
      </c>
      <c r="P53" s="89"/>
      <c r="Q53" s="90"/>
      <c r="R53" s="17"/>
      <c r="U5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27)</f>
        <v>#NUM!</v>
      </c>
    </row>
    <row r="54" spans="2:21" ht="13.5" thickBot="1">
      <c r="B54" s="79"/>
      <c r="C54" s="127"/>
      <c r="D54" s="128"/>
      <c r="E54" s="93"/>
      <c r="F54" s="93"/>
      <c r="G54" s="14"/>
      <c r="H54" s="14"/>
      <c r="I54" s="14"/>
      <c r="J54" s="93"/>
      <c r="K54" s="93"/>
      <c r="L54" s="96"/>
      <c r="M54" s="97"/>
      <c r="N54" s="74"/>
      <c r="O54" s="7">
        <f t="shared" si="5"/>
        <v>0</v>
      </c>
      <c r="P54" s="91"/>
      <c r="Q54" s="92"/>
      <c r="R54" s="17"/>
      <c r="U5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28)</f>
        <v>#NUM!</v>
      </c>
    </row>
    <row r="55" spans="2:21" ht="14.25" thickBot="1" thickTop="1">
      <c r="B55" s="16"/>
      <c r="C55" s="116"/>
      <c r="D55" s="116"/>
      <c r="E55" s="116"/>
      <c r="F55" s="116"/>
      <c r="G55" s="41"/>
      <c r="H55" s="29"/>
      <c r="I55" s="29"/>
      <c r="J55" s="118" t="s">
        <v>22</v>
      </c>
      <c r="K55" s="119"/>
      <c r="L55" s="72">
        <f>SUM(L47:L54)</f>
        <v>0</v>
      </c>
      <c r="M55" s="72"/>
      <c r="N55" s="72"/>
      <c r="O55" s="46">
        <f>SUM(O47:O54)</f>
        <v>0</v>
      </c>
      <c r="P55" s="103"/>
      <c r="Q55" s="104"/>
      <c r="R55" s="17"/>
      <c r="U5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29)</f>
        <v>#NUM!</v>
      </c>
    </row>
    <row r="56" spans="2:21" ht="14.25" thickBot="1" thickTop="1">
      <c r="B56" s="16"/>
      <c r="C56" s="116"/>
      <c r="D56" s="116"/>
      <c r="E56" s="116"/>
      <c r="F56" s="116"/>
      <c r="G56" s="41"/>
      <c r="H56" s="41"/>
      <c r="I56" s="41"/>
      <c r="J56" s="116"/>
      <c r="K56" s="116"/>
      <c r="L56" s="105"/>
      <c r="M56" s="106"/>
      <c r="N56" s="107"/>
      <c r="O56" s="42"/>
      <c r="P56" s="108"/>
      <c r="Q56" s="109"/>
      <c r="R56" s="17"/>
      <c r="U56" s="5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30)</f>
        <v>#NUM!</v>
      </c>
    </row>
    <row r="57" spans="2:21" ht="13.5" thickTop="1">
      <c r="B57" s="79" t="s">
        <v>29</v>
      </c>
      <c r="C57" s="121"/>
      <c r="D57" s="122"/>
      <c r="E57" s="120"/>
      <c r="F57" s="120"/>
      <c r="G57" s="6"/>
      <c r="H57" s="6"/>
      <c r="I57" s="6"/>
      <c r="J57" s="120"/>
      <c r="K57" s="120"/>
      <c r="L57" s="77"/>
      <c r="M57" s="78"/>
      <c r="N57" s="71"/>
      <c r="O57" s="7">
        <f>IF(L57&gt;0.1,1,0)</f>
        <v>0</v>
      </c>
      <c r="P57" s="87"/>
      <c r="Q57" s="88"/>
      <c r="R57" s="17"/>
      <c r="U5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31)</f>
        <v>#NUM!</v>
      </c>
    </row>
    <row r="58" spans="2:21" ht="12.75">
      <c r="B58" s="79"/>
      <c r="C58" s="123"/>
      <c r="D58" s="124"/>
      <c r="E58" s="93"/>
      <c r="F58" s="93"/>
      <c r="G58" s="14"/>
      <c r="H58" s="6"/>
      <c r="I58" s="6"/>
      <c r="J58" s="120"/>
      <c r="K58" s="120"/>
      <c r="L58" s="77"/>
      <c r="M58" s="78"/>
      <c r="N58" s="71"/>
      <c r="O58" s="7">
        <f aca="true" t="shared" si="6" ref="O58:O64">IF(L58&gt;0.1,1,0)</f>
        <v>0</v>
      </c>
      <c r="P58" s="89"/>
      <c r="Q58" s="90"/>
      <c r="R58" s="17"/>
      <c r="U5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32)</f>
        <v>#NUM!</v>
      </c>
    </row>
    <row r="59" spans="2:21" ht="12.75">
      <c r="B59" s="79"/>
      <c r="C59" s="123"/>
      <c r="D59" s="124"/>
      <c r="E59" s="93"/>
      <c r="F59" s="93"/>
      <c r="G59" s="14"/>
      <c r="H59" s="14"/>
      <c r="I59" s="14"/>
      <c r="J59" s="93"/>
      <c r="K59" s="93"/>
      <c r="L59" s="96"/>
      <c r="M59" s="97"/>
      <c r="N59" s="74"/>
      <c r="O59" s="7">
        <f t="shared" si="6"/>
        <v>0</v>
      </c>
      <c r="P59" s="89"/>
      <c r="Q59" s="90"/>
      <c r="R59" s="17"/>
      <c r="U5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33)</f>
        <v>#NUM!</v>
      </c>
    </row>
    <row r="60" spans="2:21" ht="12.75">
      <c r="B60" s="79"/>
      <c r="C60" s="123"/>
      <c r="D60" s="124"/>
      <c r="E60" s="93"/>
      <c r="F60" s="93"/>
      <c r="G60" s="14"/>
      <c r="H60" s="6"/>
      <c r="I60" s="6"/>
      <c r="J60" s="120"/>
      <c r="K60" s="120"/>
      <c r="L60" s="77"/>
      <c r="M60" s="78"/>
      <c r="N60" s="71"/>
      <c r="O60" s="7">
        <f t="shared" si="6"/>
        <v>0</v>
      </c>
      <c r="P60" s="89"/>
      <c r="Q60" s="90"/>
      <c r="R60" s="17"/>
      <c r="U6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34)</f>
        <v>#NUM!</v>
      </c>
    </row>
    <row r="61" spans="2:21" ht="12.75">
      <c r="B61" s="79"/>
      <c r="C61" s="125"/>
      <c r="D61" s="126"/>
      <c r="E61" s="93"/>
      <c r="F61" s="93"/>
      <c r="G61" s="14"/>
      <c r="H61" s="14"/>
      <c r="I61" s="14"/>
      <c r="J61" s="93"/>
      <c r="K61" s="93"/>
      <c r="L61" s="96"/>
      <c r="M61" s="97"/>
      <c r="N61" s="74"/>
      <c r="O61" s="7">
        <f t="shared" si="6"/>
        <v>0</v>
      </c>
      <c r="P61" s="89"/>
      <c r="Q61" s="90"/>
      <c r="R61" s="17"/>
      <c r="U6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35)</f>
        <v>#NUM!</v>
      </c>
    </row>
    <row r="62" spans="2:21" ht="12.75">
      <c r="B62" s="79"/>
      <c r="C62" s="125"/>
      <c r="D62" s="126"/>
      <c r="E62" s="93"/>
      <c r="F62" s="93"/>
      <c r="G62" s="14"/>
      <c r="H62" s="6"/>
      <c r="I62" s="6"/>
      <c r="J62" s="120"/>
      <c r="K62" s="120"/>
      <c r="L62" s="77"/>
      <c r="M62" s="78"/>
      <c r="N62" s="71"/>
      <c r="O62" s="7">
        <f t="shared" si="6"/>
        <v>0</v>
      </c>
      <c r="P62" s="89"/>
      <c r="Q62" s="90"/>
      <c r="R62" s="17"/>
      <c r="U6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36)</f>
        <v>#NUM!</v>
      </c>
    </row>
    <row r="63" spans="2:21" ht="12.75">
      <c r="B63" s="79"/>
      <c r="C63" s="125"/>
      <c r="D63" s="126"/>
      <c r="E63" s="93"/>
      <c r="F63" s="93"/>
      <c r="G63" s="14"/>
      <c r="H63" s="14"/>
      <c r="I63" s="14"/>
      <c r="J63" s="93"/>
      <c r="K63" s="93"/>
      <c r="L63" s="96"/>
      <c r="M63" s="97"/>
      <c r="N63" s="74"/>
      <c r="O63" s="7">
        <f t="shared" si="6"/>
        <v>0</v>
      </c>
      <c r="P63" s="89"/>
      <c r="Q63" s="90"/>
      <c r="R63" s="17"/>
      <c r="U6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37)</f>
        <v>#NUM!</v>
      </c>
    </row>
    <row r="64" spans="2:21" ht="13.5" thickBot="1">
      <c r="B64" s="79"/>
      <c r="C64" s="127"/>
      <c r="D64" s="128"/>
      <c r="E64" s="93"/>
      <c r="F64" s="93"/>
      <c r="G64" s="14"/>
      <c r="H64" s="14"/>
      <c r="I64" s="14"/>
      <c r="J64" s="93"/>
      <c r="K64" s="93"/>
      <c r="L64" s="96"/>
      <c r="M64" s="97"/>
      <c r="N64" s="74"/>
      <c r="O64" s="7">
        <f t="shared" si="6"/>
        <v>0</v>
      </c>
      <c r="P64" s="91"/>
      <c r="Q64" s="92"/>
      <c r="R64" s="17"/>
      <c r="U6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38)</f>
        <v>#NUM!</v>
      </c>
    </row>
    <row r="65" spans="2:21" ht="14.25" thickBot="1" thickTop="1">
      <c r="B65" s="16"/>
      <c r="C65" s="116"/>
      <c r="D65" s="116"/>
      <c r="E65" s="116"/>
      <c r="F65" s="116"/>
      <c r="G65" s="41"/>
      <c r="H65" s="29"/>
      <c r="I65" s="29"/>
      <c r="J65" s="118" t="s">
        <v>22</v>
      </c>
      <c r="K65" s="119"/>
      <c r="L65" s="72">
        <f>SUM(L57:L64)</f>
        <v>0</v>
      </c>
      <c r="M65" s="72"/>
      <c r="N65" s="72"/>
      <c r="O65" s="46">
        <f>SUM(O57:O64)</f>
        <v>0</v>
      </c>
      <c r="P65" s="103"/>
      <c r="Q65" s="104"/>
      <c r="R65" s="17"/>
      <c r="U6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39)</f>
        <v>#NUM!</v>
      </c>
    </row>
    <row r="66" spans="2:21" ht="14.25" thickBot="1" thickTop="1">
      <c r="B66" s="16"/>
      <c r="C66" s="116"/>
      <c r="D66" s="116"/>
      <c r="E66" s="116"/>
      <c r="F66" s="116"/>
      <c r="G66" s="41"/>
      <c r="H66" s="41"/>
      <c r="I66" s="41"/>
      <c r="J66" s="116"/>
      <c r="K66" s="116"/>
      <c r="L66" s="105"/>
      <c r="M66" s="106"/>
      <c r="N66" s="107"/>
      <c r="O66" s="42"/>
      <c r="P66" s="108"/>
      <c r="Q66" s="109"/>
      <c r="R66" s="17"/>
      <c r="U6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40)</f>
        <v>#NUM!</v>
      </c>
    </row>
    <row r="67" spans="2:21" ht="13.5" thickTop="1">
      <c r="B67" s="79" t="s">
        <v>30</v>
      </c>
      <c r="C67" s="121"/>
      <c r="D67" s="122"/>
      <c r="E67" s="120"/>
      <c r="F67" s="120"/>
      <c r="G67" s="6"/>
      <c r="H67" s="6"/>
      <c r="I67" s="6"/>
      <c r="J67" s="120"/>
      <c r="K67" s="120"/>
      <c r="L67" s="77"/>
      <c r="M67" s="78"/>
      <c r="N67" s="71"/>
      <c r="O67" s="7">
        <f>IF(L67&gt;0.1,1,0)</f>
        <v>0</v>
      </c>
      <c r="P67" s="87"/>
      <c r="Q67" s="88"/>
      <c r="R67" s="17"/>
      <c r="U6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41)</f>
        <v>#NUM!</v>
      </c>
    </row>
    <row r="68" spans="2:21" ht="12.75">
      <c r="B68" s="79"/>
      <c r="C68" s="123"/>
      <c r="D68" s="124"/>
      <c r="E68" s="93"/>
      <c r="F68" s="93"/>
      <c r="G68" s="14"/>
      <c r="H68" s="6"/>
      <c r="I68" s="6"/>
      <c r="J68" s="120"/>
      <c r="K68" s="120"/>
      <c r="L68" s="77"/>
      <c r="M68" s="78"/>
      <c r="N68" s="71"/>
      <c r="O68" s="7">
        <f aca="true" t="shared" si="7" ref="O68:O74">IF(L68&gt;0.1,1,0)</f>
        <v>0</v>
      </c>
      <c r="P68" s="89"/>
      <c r="Q68" s="90"/>
      <c r="R68" s="17"/>
      <c r="U6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42)</f>
        <v>#NUM!</v>
      </c>
    </row>
    <row r="69" spans="2:21" ht="12.75">
      <c r="B69" s="79"/>
      <c r="C69" s="123"/>
      <c r="D69" s="124"/>
      <c r="E69" s="93"/>
      <c r="F69" s="93"/>
      <c r="G69" s="14"/>
      <c r="H69" s="14"/>
      <c r="I69" s="14"/>
      <c r="J69" s="93"/>
      <c r="K69" s="93"/>
      <c r="L69" s="96"/>
      <c r="M69" s="97"/>
      <c r="N69" s="74"/>
      <c r="O69" s="7">
        <f t="shared" si="7"/>
        <v>0</v>
      </c>
      <c r="P69" s="89"/>
      <c r="Q69" s="90"/>
      <c r="R69" s="17"/>
      <c r="U6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43)</f>
        <v>#NUM!</v>
      </c>
    </row>
    <row r="70" spans="2:21" ht="12.75">
      <c r="B70" s="79"/>
      <c r="C70" s="123"/>
      <c r="D70" s="124"/>
      <c r="E70" s="93"/>
      <c r="F70" s="93"/>
      <c r="G70" s="14"/>
      <c r="H70" s="6"/>
      <c r="I70" s="6"/>
      <c r="J70" s="120"/>
      <c r="K70" s="120"/>
      <c r="L70" s="77"/>
      <c r="M70" s="78"/>
      <c r="N70" s="71"/>
      <c r="O70" s="7">
        <f t="shared" si="7"/>
        <v>0</v>
      </c>
      <c r="P70" s="89"/>
      <c r="Q70" s="90"/>
      <c r="R70" s="17"/>
      <c r="U7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44)</f>
        <v>#NUM!</v>
      </c>
    </row>
    <row r="71" spans="2:21" ht="12.75">
      <c r="B71" s="79"/>
      <c r="C71" s="125"/>
      <c r="D71" s="126"/>
      <c r="E71" s="93"/>
      <c r="F71" s="93"/>
      <c r="G71" s="14"/>
      <c r="H71" s="14"/>
      <c r="I71" s="14"/>
      <c r="J71" s="93"/>
      <c r="K71" s="93"/>
      <c r="L71" s="96"/>
      <c r="M71" s="97"/>
      <c r="N71" s="74"/>
      <c r="O71" s="7">
        <f t="shared" si="7"/>
        <v>0</v>
      </c>
      <c r="P71" s="89"/>
      <c r="Q71" s="90"/>
      <c r="R71" s="17"/>
      <c r="U7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45)</f>
        <v>#NUM!</v>
      </c>
    </row>
    <row r="72" spans="2:21" ht="12.75">
      <c r="B72" s="79"/>
      <c r="C72" s="125"/>
      <c r="D72" s="126"/>
      <c r="E72" s="93"/>
      <c r="F72" s="93"/>
      <c r="G72" s="14"/>
      <c r="H72" s="6"/>
      <c r="I72" s="6"/>
      <c r="J72" s="120"/>
      <c r="K72" s="120"/>
      <c r="L72" s="77"/>
      <c r="M72" s="78"/>
      <c r="N72" s="71"/>
      <c r="O72" s="7">
        <f t="shared" si="7"/>
        <v>0</v>
      </c>
      <c r="P72" s="89"/>
      <c r="Q72" s="90"/>
      <c r="R72" s="17"/>
      <c r="U7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46)</f>
        <v>#NUM!</v>
      </c>
    </row>
    <row r="73" spans="2:21" ht="12.75">
      <c r="B73" s="79"/>
      <c r="C73" s="125"/>
      <c r="D73" s="126"/>
      <c r="E73" s="93"/>
      <c r="F73" s="93"/>
      <c r="G73" s="14"/>
      <c r="H73" s="14"/>
      <c r="I73" s="14"/>
      <c r="J73" s="93"/>
      <c r="K73" s="93"/>
      <c r="L73" s="96"/>
      <c r="M73" s="97"/>
      <c r="N73" s="74"/>
      <c r="O73" s="7">
        <f t="shared" si="7"/>
        <v>0</v>
      </c>
      <c r="P73" s="89"/>
      <c r="Q73" s="90"/>
      <c r="R73" s="17"/>
      <c r="U7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47)</f>
        <v>#NUM!</v>
      </c>
    </row>
    <row r="74" spans="2:21" ht="13.5" thickBot="1">
      <c r="B74" s="79"/>
      <c r="C74" s="127"/>
      <c r="D74" s="128"/>
      <c r="E74" s="93"/>
      <c r="F74" s="93"/>
      <c r="G74" s="14"/>
      <c r="H74" s="14"/>
      <c r="I74" s="14"/>
      <c r="J74" s="93"/>
      <c r="K74" s="93"/>
      <c r="L74" s="96"/>
      <c r="M74" s="97"/>
      <c r="N74" s="74"/>
      <c r="O74" s="7">
        <f t="shared" si="7"/>
        <v>0</v>
      </c>
      <c r="P74" s="91"/>
      <c r="Q74" s="92"/>
      <c r="R74" s="17"/>
      <c r="U7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48)</f>
        <v>#NUM!</v>
      </c>
    </row>
    <row r="75" spans="2:21" ht="14.25" thickBot="1" thickTop="1">
      <c r="B75" s="16"/>
      <c r="C75" s="116"/>
      <c r="D75" s="116"/>
      <c r="E75" s="116"/>
      <c r="F75" s="116"/>
      <c r="G75" s="41"/>
      <c r="H75" s="29"/>
      <c r="I75" s="29"/>
      <c r="J75" s="118" t="s">
        <v>22</v>
      </c>
      <c r="K75" s="119"/>
      <c r="L75" s="72">
        <f>SUM(L67:L74)</f>
        <v>0</v>
      </c>
      <c r="M75" s="72"/>
      <c r="N75" s="72"/>
      <c r="O75" s="46">
        <f>SUM(O67:O74)</f>
        <v>0</v>
      </c>
      <c r="P75" s="103"/>
      <c r="Q75" s="104"/>
      <c r="R75" s="17"/>
      <c r="U7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49)</f>
        <v>#NUM!</v>
      </c>
    </row>
    <row r="76" spans="2:21" ht="14.25" thickBot="1" thickTop="1">
      <c r="B76" s="16"/>
      <c r="C76" s="116"/>
      <c r="D76" s="116"/>
      <c r="E76" s="116"/>
      <c r="F76" s="116"/>
      <c r="G76" s="41"/>
      <c r="H76" s="41"/>
      <c r="I76" s="41"/>
      <c r="J76" s="116"/>
      <c r="K76" s="116"/>
      <c r="L76" s="105"/>
      <c r="M76" s="106"/>
      <c r="N76" s="107"/>
      <c r="O76" s="42"/>
      <c r="P76" s="108"/>
      <c r="Q76" s="109"/>
      <c r="R76" s="17"/>
      <c r="U7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50)</f>
        <v>#NUM!</v>
      </c>
    </row>
    <row r="77" spans="2:21" ht="13.5" thickTop="1">
      <c r="B77" s="79" t="s">
        <v>31</v>
      </c>
      <c r="C77" s="121"/>
      <c r="D77" s="122"/>
      <c r="E77" s="120"/>
      <c r="F77" s="120"/>
      <c r="G77" s="6"/>
      <c r="H77" s="6"/>
      <c r="I77" s="6"/>
      <c r="J77" s="120"/>
      <c r="K77" s="120"/>
      <c r="L77" s="77"/>
      <c r="M77" s="78"/>
      <c r="N77" s="71"/>
      <c r="O77" s="7">
        <f>IF(L77&gt;0.1,1,0)</f>
        <v>0</v>
      </c>
      <c r="P77" s="87"/>
      <c r="Q77" s="88"/>
      <c r="R77" s="17"/>
      <c r="U7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51)</f>
        <v>#NUM!</v>
      </c>
    </row>
    <row r="78" spans="2:21" ht="12.75">
      <c r="B78" s="79"/>
      <c r="C78" s="123"/>
      <c r="D78" s="124"/>
      <c r="E78" s="93"/>
      <c r="F78" s="93"/>
      <c r="G78" s="14"/>
      <c r="H78" s="6"/>
      <c r="I78" s="6"/>
      <c r="J78" s="120"/>
      <c r="K78" s="120"/>
      <c r="L78" s="77"/>
      <c r="M78" s="78"/>
      <c r="N78" s="71"/>
      <c r="O78" s="7">
        <f aca="true" t="shared" si="8" ref="O78:O84">IF(L78&gt;0.1,1,0)</f>
        <v>0</v>
      </c>
      <c r="P78" s="89"/>
      <c r="Q78" s="90"/>
      <c r="R78" s="17"/>
      <c r="U7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52)</f>
        <v>#NUM!</v>
      </c>
    </row>
    <row r="79" spans="2:21" ht="12.75">
      <c r="B79" s="79"/>
      <c r="C79" s="123"/>
      <c r="D79" s="124"/>
      <c r="E79" s="93"/>
      <c r="F79" s="93"/>
      <c r="G79" s="14"/>
      <c r="H79" s="14"/>
      <c r="I79" s="14"/>
      <c r="J79" s="93"/>
      <c r="K79" s="93"/>
      <c r="L79" s="96"/>
      <c r="M79" s="97"/>
      <c r="N79" s="74"/>
      <c r="O79" s="7">
        <f t="shared" si="8"/>
        <v>0</v>
      </c>
      <c r="P79" s="89"/>
      <c r="Q79" s="90"/>
      <c r="R79" s="17"/>
      <c r="U7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53)</f>
        <v>#NUM!</v>
      </c>
    </row>
    <row r="80" spans="2:21" ht="12.75">
      <c r="B80" s="79"/>
      <c r="C80" s="123"/>
      <c r="D80" s="124"/>
      <c r="E80" s="93"/>
      <c r="F80" s="93"/>
      <c r="G80" s="14"/>
      <c r="H80" s="6"/>
      <c r="I80" s="6"/>
      <c r="J80" s="120"/>
      <c r="K80" s="120"/>
      <c r="L80" s="77"/>
      <c r="M80" s="78"/>
      <c r="N80" s="71"/>
      <c r="O80" s="7">
        <f t="shared" si="8"/>
        <v>0</v>
      </c>
      <c r="P80" s="89"/>
      <c r="Q80" s="90"/>
      <c r="R80" s="17"/>
      <c r="U8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54)</f>
        <v>#NUM!</v>
      </c>
    </row>
    <row r="81" spans="2:21" ht="12.75">
      <c r="B81" s="79"/>
      <c r="C81" s="125"/>
      <c r="D81" s="126"/>
      <c r="E81" s="93"/>
      <c r="F81" s="93"/>
      <c r="G81" s="14"/>
      <c r="H81" s="14"/>
      <c r="I81" s="14"/>
      <c r="J81" s="93"/>
      <c r="K81" s="93"/>
      <c r="L81" s="96"/>
      <c r="M81" s="97"/>
      <c r="N81" s="74"/>
      <c r="O81" s="7">
        <f t="shared" si="8"/>
        <v>0</v>
      </c>
      <c r="P81" s="89"/>
      <c r="Q81" s="90"/>
      <c r="R81" s="17"/>
      <c r="U8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55)</f>
        <v>#NUM!</v>
      </c>
    </row>
    <row r="82" spans="2:21" ht="12.75">
      <c r="B82" s="79"/>
      <c r="C82" s="125"/>
      <c r="D82" s="126"/>
      <c r="E82" s="93"/>
      <c r="F82" s="93"/>
      <c r="G82" s="14"/>
      <c r="H82" s="6"/>
      <c r="I82" s="6"/>
      <c r="J82" s="120"/>
      <c r="K82" s="120"/>
      <c r="L82" s="77"/>
      <c r="M82" s="78"/>
      <c r="N82" s="71"/>
      <c r="O82" s="7">
        <f t="shared" si="8"/>
        <v>0</v>
      </c>
      <c r="P82" s="89"/>
      <c r="Q82" s="90"/>
      <c r="R82" s="17"/>
      <c r="U8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56)</f>
        <v>#NUM!</v>
      </c>
    </row>
    <row r="83" spans="2:21" ht="12.75">
      <c r="B83" s="79"/>
      <c r="C83" s="125"/>
      <c r="D83" s="126"/>
      <c r="E83" s="93"/>
      <c r="F83" s="93"/>
      <c r="G83" s="14"/>
      <c r="H83" s="14"/>
      <c r="I83" s="14"/>
      <c r="J83" s="93"/>
      <c r="K83" s="93"/>
      <c r="L83" s="96"/>
      <c r="M83" s="97"/>
      <c r="N83" s="74"/>
      <c r="O83" s="7">
        <f t="shared" si="8"/>
        <v>0</v>
      </c>
      <c r="P83" s="89"/>
      <c r="Q83" s="90"/>
      <c r="R83" s="17"/>
      <c r="U8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57)</f>
        <v>#NUM!</v>
      </c>
    </row>
    <row r="84" spans="2:21" ht="13.5" thickBot="1">
      <c r="B84" s="79"/>
      <c r="C84" s="127"/>
      <c r="D84" s="128"/>
      <c r="E84" s="93"/>
      <c r="F84" s="93"/>
      <c r="G84" s="14"/>
      <c r="H84" s="14"/>
      <c r="I84" s="14"/>
      <c r="J84" s="93"/>
      <c r="K84" s="93"/>
      <c r="L84" s="96"/>
      <c r="M84" s="97"/>
      <c r="N84" s="74"/>
      <c r="O84" s="7">
        <f t="shared" si="8"/>
        <v>0</v>
      </c>
      <c r="P84" s="91"/>
      <c r="Q84" s="92"/>
      <c r="R84" s="17"/>
      <c r="U8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58)</f>
        <v>#NUM!</v>
      </c>
    </row>
    <row r="85" spans="2:21" ht="14.25" thickBot="1" thickTop="1">
      <c r="B85" s="16"/>
      <c r="C85" s="116"/>
      <c r="D85" s="116"/>
      <c r="E85" s="116"/>
      <c r="F85" s="116"/>
      <c r="G85" s="41"/>
      <c r="H85" s="29"/>
      <c r="I85" s="29"/>
      <c r="J85" s="118" t="s">
        <v>22</v>
      </c>
      <c r="K85" s="119"/>
      <c r="L85" s="72">
        <f>SUM(L77:L84)</f>
        <v>0</v>
      </c>
      <c r="M85" s="72"/>
      <c r="N85" s="72"/>
      <c r="O85" s="46">
        <f>SUM(O77:O84)</f>
        <v>0</v>
      </c>
      <c r="P85" s="103"/>
      <c r="Q85" s="104"/>
      <c r="R85" s="17"/>
      <c r="U8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59)</f>
        <v>#NUM!</v>
      </c>
    </row>
    <row r="86" spans="2:21" ht="14.25" thickBot="1" thickTop="1">
      <c r="B86" s="16"/>
      <c r="C86" s="116"/>
      <c r="D86" s="116"/>
      <c r="E86" s="116"/>
      <c r="F86" s="116"/>
      <c r="G86" s="41"/>
      <c r="H86" s="41"/>
      <c r="I86" s="41"/>
      <c r="J86" s="116"/>
      <c r="K86" s="116"/>
      <c r="L86" s="105"/>
      <c r="M86" s="106"/>
      <c r="N86" s="107"/>
      <c r="O86" s="42"/>
      <c r="P86" s="108"/>
      <c r="Q86" s="109"/>
      <c r="R86" s="17"/>
      <c r="U8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60)</f>
        <v>#NUM!</v>
      </c>
    </row>
    <row r="87" spans="2:21" ht="13.5" thickTop="1">
      <c r="B87" s="79" t="s">
        <v>32</v>
      </c>
      <c r="C87" s="121"/>
      <c r="D87" s="122"/>
      <c r="E87" s="120"/>
      <c r="F87" s="120"/>
      <c r="G87" s="6"/>
      <c r="H87" s="6"/>
      <c r="I87" s="6"/>
      <c r="J87" s="120"/>
      <c r="K87" s="120"/>
      <c r="L87" s="77"/>
      <c r="M87" s="78"/>
      <c r="N87" s="71"/>
      <c r="O87" s="7">
        <f>IF(L87&gt;0.1,1,0)</f>
        <v>0</v>
      </c>
      <c r="P87" s="87"/>
      <c r="Q87" s="88"/>
      <c r="R87" s="17"/>
      <c r="U8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61)</f>
        <v>#NUM!</v>
      </c>
    </row>
    <row r="88" spans="2:21" ht="12.75">
      <c r="B88" s="79"/>
      <c r="C88" s="123"/>
      <c r="D88" s="124"/>
      <c r="E88" s="93"/>
      <c r="F88" s="93"/>
      <c r="G88" s="14"/>
      <c r="H88" s="6"/>
      <c r="I88" s="6"/>
      <c r="J88" s="120"/>
      <c r="K88" s="120"/>
      <c r="L88" s="77"/>
      <c r="M88" s="78"/>
      <c r="N88" s="71"/>
      <c r="O88" s="7">
        <f aca="true" t="shared" si="9" ref="O88:O94">IF(L88&gt;0.1,1,0)</f>
        <v>0</v>
      </c>
      <c r="P88" s="89"/>
      <c r="Q88" s="90"/>
      <c r="R88" s="17"/>
      <c r="U8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62)</f>
        <v>#NUM!</v>
      </c>
    </row>
    <row r="89" spans="2:21" ht="12.75">
      <c r="B89" s="79"/>
      <c r="C89" s="123"/>
      <c r="D89" s="124"/>
      <c r="E89" s="93"/>
      <c r="F89" s="93"/>
      <c r="G89" s="14"/>
      <c r="H89" s="14"/>
      <c r="I89" s="14"/>
      <c r="J89" s="93"/>
      <c r="K89" s="93"/>
      <c r="L89" s="96"/>
      <c r="M89" s="97"/>
      <c r="N89" s="74"/>
      <c r="O89" s="7">
        <f t="shared" si="9"/>
        <v>0</v>
      </c>
      <c r="P89" s="89"/>
      <c r="Q89" s="90"/>
      <c r="R89" s="17"/>
      <c r="U8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63)</f>
        <v>#NUM!</v>
      </c>
    </row>
    <row r="90" spans="2:21" ht="12.75">
      <c r="B90" s="79"/>
      <c r="C90" s="123"/>
      <c r="D90" s="124"/>
      <c r="E90" s="93"/>
      <c r="F90" s="93"/>
      <c r="G90" s="14"/>
      <c r="H90" s="6"/>
      <c r="I90" s="6"/>
      <c r="J90" s="120"/>
      <c r="K90" s="120"/>
      <c r="L90" s="77"/>
      <c r="M90" s="78"/>
      <c r="N90" s="71"/>
      <c r="O90" s="7">
        <f t="shared" si="9"/>
        <v>0</v>
      </c>
      <c r="P90" s="89"/>
      <c r="Q90" s="90"/>
      <c r="R90" s="17"/>
      <c r="U9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64)</f>
        <v>#NUM!</v>
      </c>
    </row>
    <row r="91" spans="2:21" ht="12.75">
      <c r="B91" s="79"/>
      <c r="C91" s="125"/>
      <c r="D91" s="126"/>
      <c r="E91" s="93"/>
      <c r="F91" s="93"/>
      <c r="G91" s="14"/>
      <c r="H91" s="14"/>
      <c r="I91" s="14"/>
      <c r="J91" s="93"/>
      <c r="K91" s="93"/>
      <c r="L91" s="96"/>
      <c r="M91" s="97"/>
      <c r="N91" s="74"/>
      <c r="O91" s="7">
        <f t="shared" si="9"/>
        <v>0</v>
      </c>
      <c r="P91" s="89"/>
      <c r="Q91" s="90"/>
      <c r="R91" s="17"/>
      <c r="U9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65)</f>
        <v>#NUM!</v>
      </c>
    </row>
    <row r="92" spans="2:21" ht="12.75">
      <c r="B92" s="79"/>
      <c r="C92" s="125"/>
      <c r="D92" s="126"/>
      <c r="E92" s="93"/>
      <c r="F92" s="93"/>
      <c r="G92" s="14"/>
      <c r="H92" s="6"/>
      <c r="I92" s="6"/>
      <c r="J92" s="120"/>
      <c r="K92" s="120"/>
      <c r="L92" s="77"/>
      <c r="M92" s="78"/>
      <c r="N92" s="71"/>
      <c r="O92" s="7">
        <f t="shared" si="9"/>
        <v>0</v>
      </c>
      <c r="P92" s="89"/>
      <c r="Q92" s="90"/>
      <c r="R92" s="17"/>
      <c r="U9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66)</f>
        <v>#NUM!</v>
      </c>
    </row>
    <row r="93" spans="2:21" ht="12.75">
      <c r="B93" s="79"/>
      <c r="C93" s="125"/>
      <c r="D93" s="126"/>
      <c r="E93" s="93"/>
      <c r="F93" s="93"/>
      <c r="G93" s="14"/>
      <c r="H93" s="14"/>
      <c r="I93" s="14"/>
      <c r="J93" s="93"/>
      <c r="K93" s="93"/>
      <c r="L93" s="96"/>
      <c r="M93" s="97"/>
      <c r="N93" s="74"/>
      <c r="O93" s="7">
        <f t="shared" si="9"/>
        <v>0</v>
      </c>
      <c r="P93" s="89"/>
      <c r="Q93" s="90"/>
      <c r="R93" s="17"/>
      <c r="U9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67)</f>
        <v>#NUM!</v>
      </c>
    </row>
    <row r="94" spans="2:21" ht="13.5" thickBot="1">
      <c r="B94" s="79"/>
      <c r="C94" s="127"/>
      <c r="D94" s="128"/>
      <c r="E94" s="93"/>
      <c r="F94" s="93"/>
      <c r="G94" s="14"/>
      <c r="H94" s="14"/>
      <c r="I94" s="14"/>
      <c r="J94" s="93"/>
      <c r="K94" s="93"/>
      <c r="L94" s="96"/>
      <c r="M94" s="97"/>
      <c r="N94" s="74"/>
      <c r="O94" s="7">
        <f t="shared" si="9"/>
        <v>0</v>
      </c>
      <c r="P94" s="91"/>
      <c r="Q94" s="92"/>
      <c r="R94" s="17"/>
      <c r="U9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68)</f>
        <v>#NUM!</v>
      </c>
    </row>
    <row r="95" spans="2:21" ht="14.25" thickBot="1" thickTop="1">
      <c r="B95" s="16"/>
      <c r="C95" s="116"/>
      <c r="D95" s="116"/>
      <c r="E95" s="116"/>
      <c r="F95" s="116"/>
      <c r="G95" s="41"/>
      <c r="H95" s="29"/>
      <c r="I95" s="29"/>
      <c r="J95" s="118" t="s">
        <v>22</v>
      </c>
      <c r="K95" s="119"/>
      <c r="L95" s="72">
        <f>SUM(L87:L94)</f>
        <v>0</v>
      </c>
      <c r="M95" s="72"/>
      <c r="N95" s="72"/>
      <c r="O95" s="46">
        <f>SUM(O87:O94)</f>
        <v>0</v>
      </c>
      <c r="P95" s="103"/>
      <c r="Q95" s="104"/>
      <c r="R95" s="17"/>
      <c r="U9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69)</f>
        <v>#NUM!</v>
      </c>
    </row>
    <row r="96" spans="2:21" ht="14.25" thickBot="1" thickTop="1">
      <c r="B96" s="16"/>
      <c r="C96" s="116"/>
      <c r="D96" s="116"/>
      <c r="E96" s="116"/>
      <c r="F96" s="116"/>
      <c r="G96" s="41"/>
      <c r="H96" s="41"/>
      <c r="I96" s="41"/>
      <c r="J96" s="116"/>
      <c r="K96" s="116"/>
      <c r="L96" s="105"/>
      <c r="M96" s="106"/>
      <c r="N96" s="107"/>
      <c r="O96" s="42"/>
      <c r="P96" s="108"/>
      <c r="Q96" s="109"/>
      <c r="R96" s="17"/>
      <c r="U9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70)</f>
        <v>#NUM!</v>
      </c>
    </row>
    <row r="97" spans="2:21" ht="13.5" thickTop="1">
      <c r="B97" s="79" t="s">
        <v>33</v>
      </c>
      <c r="C97" s="121"/>
      <c r="D97" s="122"/>
      <c r="E97" s="120"/>
      <c r="F97" s="120"/>
      <c r="G97" s="6"/>
      <c r="H97" s="6"/>
      <c r="I97" s="6"/>
      <c r="J97" s="120"/>
      <c r="K97" s="120"/>
      <c r="L97" s="77"/>
      <c r="M97" s="78"/>
      <c r="N97" s="71"/>
      <c r="O97" s="7">
        <f>IF(L97&gt;0.1,1,0)</f>
        <v>0</v>
      </c>
      <c r="P97" s="87"/>
      <c r="Q97" s="88"/>
      <c r="R97" s="17"/>
      <c r="U9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71)</f>
        <v>#NUM!</v>
      </c>
    </row>
    <row r="98" spans="2:21" ht="12.75">
      <c r="B98" s="79"/>
      <c r="C98" s="123"/>
      <c r="D98" s="124"/>
      <c r="E98" s="93"/>
      <c r="F98" s="93"/>
      <c r="G98" s="14"/>
      <c r="H98" s="6"/>
      <c r="I98" s="6"/>
      <c r="J98" s="120"/>
      <c r="K98" s="120"/>
      <c r="L98" s="77"/>
      <c r="M98" s="78"/>
      <c r="N98" s="71"/>
      <c r="O98" s="7">
        <f aca="true" t="shared" si="10" ref="O98:O104">IF(L98&gt;0.1,1,0)</f>
        <v>0</v>
      </c>
      <c r="P98" s="89"/>
      <c r="Q98" s="90"/>
      <c r="R98" s="17"/>
      <c r="U9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72)</f>
        <v>#NUM!</v>
      </c>
    </row>
    <row r="99" spans="2:21" ht="12.75">
      <c r="B99" s="79"/>
      <c r="C99" s="123"/>
      <c r="D99" s="124"/>
      <c r="E99" s="93"/>
      <c r="F99" s="93"/>
      <c r="G99" s="14"/>
      <c r="H99" s="14"/>
      <c r="I99" s="14"/>
      <c r="J99" s="93"/>
      <c r="K99" s="93"/>
      <c r="L99" s="96"/>
      <c r="M99" s="97"/>
      <c r="N99" s="74"/>
      <c r="O99" s="7">
        <f t="shared" si="10"/>
        <v>0</v>
      </c>
      <c r="P99" s="89"/>
      <c r="Q99" s="90"/>
      <c r="R99" s="17"/>
      <c r="U9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73)</f>
        <v>#NUM!</v>
      </c>
    </row>
    <row r="100" spans="2:21" ht="12.75">
      <c r="B100" s="79"/>
      <c r="C100" s="123"/>
      <c r="D100" s="124"/>
      <c r="E100" s="93"/>
      <c r="F100" s="93"/>
      <c r="G100" s="14"/>
      <c r="H100" s="6"/>
      <c r="I100" s="6"/>
      <c r="J100" s="120"/>
      <c r="K100" s="120"/>
      <c r="L100" s="77"/>
      <c r="M100" s="78"/>
      <c r="N100" s="71"/>
      <c r="O100" s="7">
        <f t="shared" si="10"/>
        <v>0</v>
      </c>
      <c r="P100" s="89"/>
      <c r="Q100" s="90"/>
      <c r="R100" s="17"/>
      <c r="U10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74)</f>
        <v>#NUM!</v>
      </c>
    </row>
    <row r="101" spans="2:21" ht="12.75">
      <c r="B101" s="79"/>
      <c r="C101" s="125"/>
      <c r="D101" s="126"/>
      <c r="E101" s="93"/>
      <c r="F101" s="93"/>
      <c r="G101" s="14"/>
      <c r="H101" s="14"/>
      <c r="I101" s="14"/>
      <c r="J101" s="93"/>
      <c r="K101" s="93"/>
      <c r="L101" s="96"/>
      <c r="M101" s="97"/>
      <c r="N101" s="74"/>
      <c r="O101" s="7">
        <f t="shared" si="10"/>
        <v>0</v>
      </c>
      <c r="P101" s="89"/>
      <c r="Q101" s="90"/>
      <c r="R101" s="17"/>
      <c r="U10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75)</f>
        <v>#NUM!</v>
      </c>
    </row>
    <row r="102" spans="2:21" ht="12.75">
      <c r="B102" s="79"/>
      <c r="C102" s="125"/>
      <c r="D102" s="126"/>
      <c r="E102" s="93"/>
      <c r="F102" s="93"/>
      <c r="G102" s="14"/>
      <c r="H102" s="6"/>
      <c r="I102" s="6"/>
      <c r="J102" s="120"/>
      <c r="K102" s="120"/>
      <c r="L102" s="77"/>
      <c r="M102" s="78"/>
      <c r="N102" s="71"/>
      <c r="O102" s="7">
        <f t="shared" si="10"/>
        <v>0</v>
      </c>
      <c r="P102" s="89"/>
      <c r="Q102" s="90"/>
      <c r="R102" s="17"/>
      <c r="U10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76)</f>
        <v>#NUM!</v>
      </c>
    </row>
    <row r="103" spans="2:21" ht="12.75">
      <c r="B103" s="79"/>
      <c r="C103" s="125"/>
      <c r="D103" s="126"/>
      <c r="E103" s="93"/>
      <c r="F103" s="93"/>
      <c r="G103" s="14"/>
      <c r="H103" s="14"/>
      <c r="I103" s="14"/>
      <c r="J103" s="93"/>
      <c r="K103" s="93"/>
      <c r="L103" s="96"/>
      <c r="M103" s="97"/>
      <c r="N103" s="74"/>
      <c r="O103" s="7">
        <f t="shared" si="10"/>
        <v>0</v>
      </c>
      <c r="P103" s="89"/>
      <c r="Q103" s="90"/>
      <c r="R103" s="17"/>
      <c r="U10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77)</f>
        <v>#NUM!</v>
      </c>
    </row>
    <row r="104" spans="2:21" ht="13.5" thickBot="1">
      <c r="B104" s="79"/>
      <c r="C104" s="127"/>
      <c r="D104" s="128"/>
      <c r="E104" s="93"/>
      <c r="F104" s="93"/>
      <c r="G104" s="14"/>
      <c r="H104" s="14"/>
      <c r="I104" s="14"/>
      <c r="J104" s="93"/>
      <c r="K104" s="93"/>
      <c r="L104" s="96"/>
      <c r="M104" s="97"/>
      <c r="N104" s="74"/>
      <c r="O104" s="7">
        <f t="shared" si="10"/>
        <v>0</v>
      </c>
      <c r="P104" s="91"/>
      <c r="Q104" s="92"/>
      <c r="R104" s="17"/>
      <c r="U10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78)</f>
        <v>#NUM!</v>
      </c>
    </row>
    <row r="105" spans="2:21" ht="14.25" thickBot="1" thickTop="1">
      <c r="B105" s="16"/>
      <c r="C105" s="116"/>
      <c r="D105" s="116"/>
      <c r="E105" s="116"/>
      <c r="F105" s="116"/>
      <c r="G105" s="41"/>
      <c r="H105" s="29"/>
      <c r="I105" s="29"/>
      <c r="J105" s="118" t="s">
        <v>22</v>
      </c>
      <c r="K105" s="119"/>
      <c r="L105" s="72">
        <f>SUM(L97:L104)</f>
        <v>0</v>
      </c>
      <c r="M105" s="72"/>
      <c r="N105" s="72"/>
      <c r="O105" s="46">
        <f>SUM(O97:O104)</f>
        <v>0</v>
      </c>
      <c r="P105" s="103"/>
      <c r="Q105" s="104"/>
      <c r="R105" s="17"/>
      <c r="U10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79)</f>
        <v>#NUM!</v>
      </c>
    </row>
    <row r="106" spans="2:21" ht="14.25" thickBot="1" thickTop="1">
      <c r="B106" s="16"/>
      <c r="C106" s="116"/>
      <c r="D106" s="116"/>
      <c r="E106" s="116"/>
      <c r="F106" s="116"/>
      <c r="G106" s="41"/>
      <c r="H106" s="41"/>
      <c r="I106" s="41"/>
      <c r="J106" s="116"/>
      <c r="K106" s="116"/>
      <c r="L106" s="73"/>
      <c r="M106" s="98"/>
      <c r="N106" s="99"/>
      <c r="O106" s="42"/>
      <c r="P106" s="108"/>
      <c r="Q106" s="109"/>
      <c r="R106" s="17"/>
      <c r="U10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80)</f>
        <v>#NUM!</v>
      </c>
    </row>
    <row r="107" spans="2:21" ht="13.5" thickTop="1">
      <c r="B107" s="79" t="s">
        <v>34</v>
      </c>
      <c r="C107" s="121"/>
      <c r="D107" s="122"/>
      <c r="E107" s="120"/>
      <c r="F107" s="120"/>
      <c r="G107" s="6"/>
      <c r="H107" s="6"/>
      <c r="I107" s="6"/>
      <c r="J107" s="120"/>
      <c r="K107" s="120"/>
      <c r="L107" s="77"/>
      <c r="M107" s="78"/>
      <c r="N107" s="71"/>
      <c r="O107" s="7">
        <f>IF(L107&gt;0.1,1,0)</f>
        <v>0</v>
      </c>
      <c r="P107" s="87"/>
      <c r="Q107" s="88"/>
      <c r="R107" s="17"/>
      <c r="U10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81)</f>
        <v>#NUM!</v>
      </c>
    </row>
    <row r="108" spans="2:21" ht="12.75">
      <c r="B108" s="79"/>
      <c r="C108" s="123"/>
      <c r="D108" s="124"/>
      <c r="E108" s="93"/>
      <c r="F108" s="93"/>
      <c r="G108" s="14"/>
      <c r="H108" s="6"/>
      <c r="I108" s="6"/>
      <c r="J108" s="120"/>
      <c r="K108" s="120"/>
      <c r="L108" s="77"/>
      <c r="M108" s="78"/>
      <c r="N108" s="71"/>
      <c r="O108" s="7">
        <f aca="true" t="shared" si="11" ref="O108:O114">IF(L108&gt;0.1,1,0)</f>
        <v>0</v>
      </c>
      <c r="P108" s="89"/>
      <c r="Q108" s="90"/>
      <c r="R108" s="17"/>
      <c r="U10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82)</f>
        <v>#NUM!</v>
      </c>
    </row>
    <row r="109" spans="2:21" ht="12.75">
      <c r="B109" s="79"/>
      <c r="C109" s="123"/>
      <c r="D109" s="124"/>
      <c r="E109" s="93"/>
      <c r="F109" s="93"/>
      <c r="G109" s="14"/>
      <c r="H109" s="14"/>
      <c r="I109" s="14"/>
      <c r="J109" s="93"/>
      <c r="K109" s="93"/>
      <c r="L109" s="96"/>
      <c r="M109" s="97"/>
      <c r="N109" s="74"/>
      <c r="O109" s="7">
        <f t="shared" si="11"/>
        <v>0</v>
      </c>
      <c r="P109" s="89"/>
      <c r="Q109" s="90"/>
      <c r="R109" s="17"/>
      <c r="U10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83)</f>
        <v>#NUM!</v>
      </c>
    </row>
    <row r="110" spans="2:21" ht="12.75">
      <c r="B110" s="79"/>
      <c r="C110" s="123"/>
      <c r="D110" s="124"/>
      <c r="E110" s="93"/>
      <c r="F110" s="93"/>
      <c r="G110" s="14"/>
      <c r="H110" s="6"/>
      <c r="I110" s="6"/>
      <c r="J110" s="120"/>
      <c r="K110" s="120"/>
      <c r="L110" s="96"/>
      <c r="M110" s="97"/>
      <c r="N110" s="74"/>
      <c r="O110" s="7">
        <f t="shared" si="11"/>
        <v>0</v>
      </c>
      <c r="P110" s="89"/>
      <c r="Q110" s="90"/>
      <c r="R110" s="17"/>
      <c r="U11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84)</f>
        <v>#NUM!</v>
      </c>
    </row>
    <row r="111" spans="2:21" ht="12.75">
      <c r="B111" s="79"/>
      <c r="C111" s="125"/>
      <c r="D111" s="126"/>
      <c r="E111" s="93"/>
      <c r="F111" s="93"/>
      <c r="G111" s="14"/>
      <c r="H111" s="14"/>
      <c r="I111" s="14"/>
      <c r="J111" s="93"/>
      <c r="K111" s="93"/>
      <c r="L111" s="96"/>
      <c r="M111" s="97"/>
      <c r="N111" s="74"/>
      <c r="O111" s="7">
        <f t="shared" si="11"/>
        <v>0</v>
      </c>
      <c r="P111" s="89"/>
      <c r="Q111" s="90"/>
      <c r="R111" s="17"/>
      <c r="U11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85)</f>
        <v>#NUM!</v>
      </c>
    </row>
    <row r="112" spans="2:21" ht="12.75">
      <c r="B112" s="79"/>
      <c r="C112" s="125"/>
      <c r="D112" s="126"/>
      <c r="E112" s="93"/>
      <c r="F112" s="93"/>
      <c r="G112" s="14"/>
      <c r="H112" s="6"/>
      <c r="I112" s="6"/>
      <c r="J112" s="120"/>
      <c r="K112" s="120"/>
      <c r="L112" s="77"/>
      <c r="M112" s="78"/>
      <c r="N112" s="71"/>
      <c r="O112" s="7">
        <f t="shared" si="11"/>
        <v>0</v>
      </c>
      <c r="P112" s="89"/>
      <c r="Q112" s="90"/>
      <c r="R112" s="17"/>
      <c r="U11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86)</f>
        <v>#NUM!</v>
      </c>
    </row>
    <row r="113" spans="2:21" ht="12.75">
      <c r="B113" s="79"/>
      <c r="C113" s="125"/>
      <c r="D113" s="126"/>
      <c r="E113" s="93"/>
      <c r="F113" s="93"/>
      <c r="G113" s="14"/>
      <c r="H113" s="14"/>
      <c r="I113" s="14"/>
      <c r="J113" s="93"/>
      <c r="K113" s="93"/>
      <c r="L113" s="96"/>
      <c r="M113" s="97"/>
      <c r="N113" s="74"/>
      <c r="O113" s="7">
        <f t="shared" si="11"/>
        <v>0</v>
      </c>
      <c r="P113" s="89"/>
      <c r="Q113" s="90"/>
      <c r="R113" s="17"/>
      <c r="U11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87)</f>
        <v>#NUM!</v>
      </c>
    </row>
    <row r="114" spans="2:21" ht="13.5" thickBot="1">
      <c r="B114" s="79"/>
      <c r="C114" s="127"/>
      <c r="D114" s="128"/>
      <c r="E114" s="93"/>
      <c r="F114" s="93"/>
      <c r="G114" s="14"/>
      <c r="H114" s="14"/>
      <c r="I114" s="14"/>
      <c r="J114" s="93"/>
      <c r="K114" s="93"/>
      <c r="L114" s="75"/>
      <c r="M114" s="86"/>
      <c r="N114" s="76"/>
      <c r="O114" s="7">
        <f t="shared" si="11"/>
        <v>0</v>
      </c>
      <c r="P114" s="91"/>
      <c r="Q114" s="92"/>
      <c r="R114" s="17"/>
      <c r="U11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88)</f>
        <v>#NUM!</v>
      </c>
    </row>
    <row r="115" spans="2:21" ht="14.25" thickBot="1" thickTop="1">
      <c r="B115" s="16"/>
      <c r="C115" s="116"/>
      <c r="D115" s="116"/>
      <c r="E115" s="116"/>
      <c r="F115" s="116"/>
      <c r="G115" s="41"/>
      <c r="H115" s="29"/>
      <c r="I115" s="29"/>
      <c r="J115" s="118" t="s">
        <v>22</v>
      </c>
      <c r="K115" s="119"/>
      <c r="L115" s="72">
        <f>SUM(L107:L114)</f>
        <v>0</v>
      </c>
      <c r="M115" s="72"/>
      <c r="N115" s="72"/>
      <c r="O115" s="46">
        <f>SUM(O107:O114)</f>
        <v>0</v>
      </c>
      <c r="P115" s="103"/>
      <c r="Q115" s="104"/>
      <c r="R115" s="17"/>
      <c r="U11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89)</f>
        <v>#NUM!</v>
      </c>
    </row>
    <row r="116" spans="2:21" ht="14.25" thickBot="1" thickTop="1">
      <c r="B116" s="16"/>
      <c r="C116" s="116"/>
      <c r="D116" s="116"/>
      <c r="E116" s="116"/>
      <c r="F116" s="116"/>
      <c r="G116" s="41"/>
      <c r="H116" s="41"/>
      <c r="I116" s="41"/>
      <c r="J116" s="116"/>
      <c r="K116" s="116"/>
      <c r="L116" s="73"/>
      <c r="M116" s="98"/>
      <c r="N116" s="99"/>
      <c r="O116" s="42"/>
      <c r="P116" s="108"/>
      <c r="Q116" s="109"/>
      <c r="R116" s="17"/>
      <c r="U11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90)</f>
        <v>#NUM!</v>
      </c>
    </row>
    <row r="117" spans="2:21" ht="13.5" thickTop="1">
      <c r="B117" s="79" t="s">
        <v>35</v>
      </c>
      <c r="C117" s="121"/>
      <c r="D117" s="122"/>
      <c r="E117" s="120"/>
      <c r="F117" s="120"/>
      <c r="G117" s="6"/>
      <c r="H117" s="6"/>
      <c r="I117" s="6"/>
      <c r="J117" s="120"/>
      <c r="K117" s="120"/>
      <c r="L117" s="77"/>
      <c r="M117" s="78"/>
      <c r="N117" s="71"/>
      <c r="O117" s="7">
        <f>IF(L117&gt;0.1,1,0)</f>
        <v>0</v>
      </c>
      <c r="P117" s="87"/>
      <c r="Q117" s="88"/>
      <c r="R117" s="17"/>
      <c r="U11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91)</f>
        <v>#NUM!</v>
      </c>
    </row>
    <row r="118" spans="2:21" ht="12.75">
      <c r="B118" s="79"/>
      <c r="C118" s="123"/>
      <c r="D118" s="124"/>
      <c r="E118" s="93"/>
      <c r="F118" s="93"/>
      <c r="G118" s="14"/>
      <c r="H118" s="6"/>
      <c r="I118" s="6"/>
      <c r="J118" s="120"/>
      <c r="K118" s="120"/>
      <c r="L118" s="77"/>
      <c r="M118" s="78"/>
      <c r="N118" s="71"/>
      <c r="O118" s="7">
        <f aca="true" t="shared" si="12" ref="O118:O124">IF(L118&gt;0.1,1,0)</f>
        <v>0</v>
      </c>
      <c r="P118" s="89"/>
      <c r="Q118" s="90"/>
      <c r="R118" s="17"/>
      <c r="U11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92)</f>
        <v>#NUM!</v>
      </c>
    </row>
    <row r="119" spans="2:21" ht="12.75">
      <c r="B119" s="79"/>
      <c r="C119" s="123"/>
      <c r="D119" s="124"/>
      <c r="E119" s="93"/>
      <c r="F119" s="93"/>
      <c r="G119" s="14"/>
      <c r="H119" s="14"/>
      <c r="I119" s="14"/>
      <c r="J119" s="93"/>
      <c r="K119" s="93"/>
      <c r="L119" s="96"/>
      <c r="M119" s="97"/>
      <c r="N119" s="74"/>
      <c r="O119" s="7">
        <f t="shared" si="12"/>
        <v>0</v>
      </c>
      <c r="P119" s="89"/>
      <c r="Q119" s="90"/>
      <c r="R119" s="17"/>
      <c r="U11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93)</f>
        <v>#NUM!</v>
      </c>
    </row>
    <row r="120" spans="2:21" ht="12.75">
      <c r="B120" s="79"/>
      <c r="C120" s="123"/>
      <c r="D120" s="124"/>
      <c r="E120" s="93"/>
      <c r="F120" s="93"/>
      <c r="G120" s="14"/>
      <c r="H120" s="6"/>
      <c r="I120" s="6"/>
      <c r="J120" s="120"/>
      <c r="K120" s="120"/>
      <c r="L120" s="96"/>
      <c r="M120" s="97"/>
      <c r="N120" s="74"/>
      <c r="O120" s="7">
        <f t="shared" si="12"/>
        <v>0</v>
      </c>
      <c r="P120" s="89"/>
      <c r="Q120" s="90"/>
      <c r="R120" s="17"/>
      <c r="U12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94)</f>
        <v>#NUM!</v>
      </c>
    </row>
    <row r="121" spans="2:21" ht="12.75">
      <c r="B121" s="79"/>
      <c r="C121" s="125"/>
      <c r="D121" s="126"/>
      <c r="E121" s="93"/>
      <c r="F121" s="93"/>
      <c r="G121" s="14"/>
      <c r="H121" s="14"/>
      <c r="I121" s="14"/>
      <c r="J121" s="93"/>
      <c r="K121" s="93"/>
      <c r="L121" s="96"/>
      <c r="M121" s="97"/>
      <c r="N121" s="74"/>
      <c r="O121" s="7">
        <f t="shared" si="12"/>
        <v>0</v>
      </c>
      <c r="P121" s="89"/>
      <c r="Q121" s="90"/>
      <c r="R121" s="17"/>
      <c r="U12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95)</f>
        <v>#NUM!</v>
      </c>
    </row>
    <row r="122" spans="2:21" ht="12.75">
      <c r="B122" s="79"/>
      <c r="C122" s="125"/>
      <c r="D122" s="126"/>
      <c r="E122" s="93"/>
      <c r="F122" s="93"/>
      <c r="G122" s="14"/>
      <c r="H122" s="6"/>
      <c r="I122" s="6"/>
      <c r="J122" s="120"/>
      <c r="K122" s="120"/>
      <c r="L122" s="77"/>
      <c r="M122" s="78"/>
      <c r="N122" s="71"/>
      <c r="O122" s="7">
        <f t="shared" si="12"/>
        <v>0</v>
      </c>
      <c r="P122" s="89"/>
      <c r="Q122" s="90"/>
      <c r="R122" s="17"/>
      <c r="U12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96)</f>
        <v>#NUM!</v>
      </c>
    </row>
    <row r="123" spans="2:21" ht="12.75">
      <c r="B123" s="79"/>
      <c r="C123" s="125"/>
      <c r="D123" s="126"/>
      <c r="E123" s="93"/>
      <c r="F123" s="93"/>
      <c r="G123" s="14"/>
      <c r="H123" s="14"/>
      <c r="I123" s="14"/>
      <c r="J123" s="95"/>
      <c r="K123" s="95"/>
      <c r="L123" s="96"/>
      <c r="M123" s="97"/>
      <c r="N123" s="74"/>
      <c r="O123" s="7">
        <f t="shared" si="12"/>
        <v>0</v>
      </c>
      <c r="P123" s="89"/>
      <c r="Q123" s="90"/>
      <c r="R123" s="17"/>
      <c r="U12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97)</f>
        <v>#NUM!</v>
      </c>
    </row>
    <row r="124" spans="2:21" ht="13.5" thickBot="1">
      <c r="B124" s="79"/>
      <c r="C124" s="127"/>
      <c r="D124" s="128"/>
      <c r="E124" s="93"/>
      <c r="F124" s="93"/>
      <c r="G124" s="14"/>
      <c r="H124" s="14"/>
      <c r="I124" s="38"/>
      <c r="J124" s="94"/>
      <c r="K124" s="94"/>
      <c r="L124" s="75"/>
      <c r="M124" s="86"/>
      <c r="N124" s="76"/>
      <c r="O124" s="7">
        <f t="shared" si="12"/>
        <v>0</v>
      </c>
      <c r="P124" s="91"/>
      <c r="Q124" s="92"/>
      <c r="R124" s="17"/>
      <c r="U12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98)</f>
        <v>#NUM!</v>
      </c>
    </row>
    <row r="125" spans="2:21" ht="14.25" thickBot="1" thickTop="1">
      <c r="B125" s="16"/>
      <c r="C125" s="116"/>
      <c r="D125" s="116"/>
      <c r="E125" s="116"/>
      <c r="F125" s="116"/>
      <c r="G125" s="41"/>
      <c r="H125" s="29"/>
      <c r="I125" s="29"/>
      <c r="J125" s="118" t="s">
        <v>22</v>
      </c>
      <c r="K125" s="119"/>
      <c r="L125" s="72">
        <f>SUM(L117:L124)</f>
        <v>0</v>
      </c>
      <c r="M125" s="72"/>
      <c r="N125" s="72"/>
      <c r="O125" s="46">
        <f>SUM(O117:O124)</f>
        <v>0</v>
      </c>
      <c r="P125" s="49"/>
      <c r="Q125" s="50"/>
      <c r="R125" s="17"/>
      <c r="U12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99)</f>
        <v>#NUM!</v>
      </c>
    </row>
    <row r="126" spans="2:21" ht="14.25" thickBot="1" thickTop="1">
      <c r="B126" s="16"/>
      <c r="C126" s="116"/>
      <c r="D126" s="116"/>
      <c r="E126" s="116"/>
      <c r="F126" s="116"/>
      <c r="G126" s="41"/>
      <c r="H126" s="43"/>
      <c r="I126" s="43"/>
      <c r="J126" s="117"/>
      <c r="K126" s="117"/>
      <c r="L126" s="73"/>
      <c r="M126" s="98"/>
      <c r="N126" s="99"/>
      <c r="O126" s="18"/>
      <c r="P126" s="100"/>
      <c r="Q126" s="101"/>
      <c r="R126" s="17"/>
      <c r="U12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100)</f>
        <v>#NUM!</v>
      </c>
    </row>
    <row r="127" spans="2:18" ht="13.5" thickTop="1">
      <c r="B127" s="79" t="s">
        <v>36</v>
      </c>
      <c r="C127" s="121"/>
      <c r="D127" s="122"/>
      <c r="E127" s="93"/>
      <c r="F127" s="93"/>
      <c r="G127" s="14"/>
      <c r="H127" s="6"/>
      <c r="I127" s="6"/>
      <c r="J127" s="120"/>
      <c r="K127" s="120"/>
      <c r="L127" s="77"/>
      <c r="M127" s="78"/>
      <c r="N127" s="71"/>
      <c r="O127" s="7">
        <f>IF(L127&gt;0.1,1,0)</f>
        <v>0</v>
      </c>
      <c r="P127" s="87"/>
      <c r="Q127" s="88"/>
      <c r="R127" s="17"/>
    </row>
    <row r="128" spans="2:21" ht="12.75">
      <c r="B128" s="79"/>
      <c r="C128" s="123"/>
      <c r="D128" s="124"/>
      <c r="E128" s="93"/>
      <c r="F128" s="93"/>
      <c r="G128" s="14"/>
      <c r="H128" s="6"/>
      <c r="I128" s="6"/>
      <c r="J128" s="120"/>
      <c r="K128" s="120"/>
      <c r="L128" s="77"/>
      <c r="M128" s="78"/>
      <c r="N128" s="71"/>
      <c r="O128" s="7">
        <f aca="true" t="shared" si="13" ref="O128:O134">IF(L128&gt;0.1,1,0)</f>
        <v>0</v>
      </c>
      <c r="P128" s="89"/>
      <c r="Q128" s="90"/>
      <c r="R128" s="17"/>
      <c r="T128" s="55" t="s">
        <v>78</v>
      </c>
      <c r="U128" t="e">
        <f>SUM(U27:U126)</f>
        <v>#NUM!</v>
      </c>
    </row>
    <row r="129" spans="2:18" ht="12.75">
      <c r="B129" s="79"/>
      <c r="C129" s="123"/>
      <c r="D129" s="124"/>
      <c r="E129" s="93"/>
      <c r="F129" s="93"/>
      <c r="G129" s="14"/>
      <c r="H129" s="14"/>
      <c r="I129" s="14"/>
      <c r="J129" s="93"/>
      <c r="K129" s="93"/>
      <c r="L129" s="96"/>
      <c r="M129" s="97"/>
      <c r="N129" s="74"/>
      <c r="O129" s="7">
        <f t="shared" si="13"/>
        <v>0</v>
      </c>
      <c r="P129" s="89"/>
      <c r="Q129" s="90"/>
      <c r="R129" s="17"/>
    </row>
    <row r="130" spans="2:18" ht="12.75">
      <c r="B130" s="79"/>
      <c r="C130" s="123"/>
      <c r="D130" s="124"/>
      <c r="E130" s="93"/>
      <c r="F130" s="93"/>
      <c r="G130" s="14"/>
      <c r="H130" s="6"/>
      <c r="I130" s="6"/>
      <c r="J130" s="120"/>
      <c r="K130" s="120"/>
      <c r="L130" s="96"/>
      <c r="M130" s="97"/>
      <c r="N130" s="74"/>
      <c r="O130" s="7">
        <f t="shared" si="13"/>
        <v>0</v>
      </c>
      <c r="P130" s="89"/>
      <c r="Q130" s="90"/>
      <c r="R130" s="17"/>
    </row>
    <row r="131" spans="2:18" ht="12.75">
      <c r="B131" s="79"/>
      <c r="C131" s="125"/>
      <c r="D131" s="126"/>
      <c r="E131" s="93"/>
      <c r="F131" s="93"/>
      <c r="G131" s="14"/>
      <c r="H131" s="14"/>
      <c r="I131" s="14"/>
      <c r="J131" s="93"/>
      <c r="K131" s="93"/>
      <c r="L131" s="96"/>
      <c r="M131" s="97"/>
      <c r="N131" s="74"/>
      <c r="O131" s="7">
        <f t="shared" si="13"/>
        <v>0</v>
      </c>
      <c r="P131" s="89"/>
      <c r="Q131" s="90"/>
      <c r="R131" s="17"/>
    </row>
    <row r="132" spans="2:18" ht="12.75">
      <c r="B132" s="79"/>
      <c r="C132" s="125"/>
      <c r="D132" s="126"/>
      <c r="E132" s="93"/>
      <c r="F132" s="93"/>
      <c r="G132" s="14"/>
      <c r="H132" s="6"/>
      <c r="I132" s="6"/>
      <c r="J132" s="120"/>
      <c r="K132" s="120"/>
      <c r="L132" s="77"/>
      <c r="M132" s="78"/>
      <c r="N132" s="71"/>
      <c r="O132" s="7">
        <f t="shared" si="13"/>
        <v>0</v>
      </c>
      <c r="P132" s="89"/>
      <c r="Q132" s="90"/>
      <c r="R132" s="17"/>
    </row>
    <row r="133" spans="2:18" ht="12.75">
      <c r="B133" s="79"/>
      <c r="C133" s="125"/>
      <c r="D133" s="126"/>
      <c r="E133" s="93"/>
      <c r="F133" s="93"/>
      <c r="G133" s="14"/>
      <c r="H133" s="14"/>
      <c r="I133" s="14"/>
      <c r="J133" s="93"/>
      <c r="K133" s="93"/>
      <c r="L133" s="96"/>
      <c r="M133" s="97"/>
      <c r="N133" s="74"/>
      <c r="O133" s="7">
        <f t="shared" si="13"/>
        <v>0</v>
      </c>
      <c r="P133" s="89"/>
      <c r="Q133" s="90"/>
      <c r="R133" s="17"/>
    </row>
    <row r="134" spans="2:18" ht="13.5" thickBot="1">
      <c r="B134" s="79"/>
      <c r="C134" s="127"/>
      <c r="D134" s="128"/>
      <c r="E134" s="93"/>
      <c r="F134" s="93"/>
      <c r="G134" s="14"/>
      <c r="H134" s="14"/>
      <c r="I134" s="14"/>
      <c r="J134" s="93"/>
      <c r="K134" s="93"/>
      <c r="L134" s="75"/>
      <c r="M134" s="86"/>
      <c r="N134" s="76"/>
      <c r="O134" s="7">
        <f t="shared" si="13"/>
        <v>0</v>
      </c>
      <c r="P134" s="91"/>
      <c r="Q134" s="92"/>
      <c r="R134" s="17"/>
    </row>
    <row r="135" spans="2:18" ht="14.25" thickBot="1" thickTop="1">
      <c r="B135" s="16"/>
      <c r="C135" s="116"/>
      <c r="D135" s="116"/>
      <c r="E135" s="116"/>
      <c r="F135" s="116"/>
      <c r="G135" s="41"/>
      <c r="H135" s="29"/>
      <c r="I135" s="29"/>
      <c r="J135" s="118" t="s">
        <v>22</v>
      </c>
      <c r="K135" s="119"/>
      <c r="L135" s="72">
        <f>SUM(L127:L134)</f>
        <v>0</v>
      </c>
      <c r="M135" s="72"/>
      <c r="N135" s="72"/>
      <c r="O135" s="46">
        <f>SUM(O127:O134)</f>
        <v>0</v>
      </c>
      <c r="P135" s="103"/>
      <c r="Q135" s="104"/>
      <c r="R135" s="17"/>
    </row>
    <row r="136" spans="2:18" ht="14.25" thickBot="1" thickTop="1">
      <c r="B136" s="16"/>
      <c r="C136" s="117"/>
      <c r="D136" s="117"/>
      <c r="E136" s="117"/>
      <c r="F136" s="117"/>
      <c r="G136" s="43"/>
      <c r="H136" s="43"/>
      <c r="I136" s="43"/>
      <c r="J136" s="117"/>
      <c r="K136" s="117"/>
      <c r="L136" s="73"/>
      <c r="M136" s="98"/>
      <c r="N136" s="99"/>
      <c r="O136" s="18"/>
      <c r="P136" s="100"/>
      <c r="Q136" s="101"/>
      <c r="R136" s="17"/>
    </row>
    <row r="137" spans="2:18" ht="13.5" thickTop="1">
      <c r="B137" s="79" t="s">
        <v>37</v>
      </c>
      <c r="C137" s="121"/>
      <c r="D137" s="122"/>
      <c r="E137" s="120"/>
      <c r="F137" s="120"/>
      <c r="G137" s="6"/>
      <c r="H137" s="6"/>
      <c r="I137" s="6"/>
      <c r="J137" s="120"/>
      <c r="K137" s="120"/>
      <c r="L137" s="77"/>
      <c r="M137" s="78"/>
      <c r="N137" s="71"/>
      <c r="O137" s="7">
        <f>IF(L137&gt;0.1,1,0)</f>
        <v>0</v>
      </c>
      <c r="P137" s="87"/>
      <c r="Q137" s="88"/>
      <c r="R137" s="17"/>
    </row>
    <row r="138" spans="2:18" ht="12.75">
      <c r="B138" s="79"/>
      <c r="C138" s="123"/>
      <c r="D138" s="124"/>
      <c r="E138" s="93"/>
      <c r="F138" s="93"/>
      <c r="G138" s="14"/>
      <c r="H138" s="6"/>
      <c r="I138" s="6"/>
      <c r="J138" s="120"/>
      <c r="K138" s="120"/>
      <c r="L138" s="77"/>
      <c r="M138" s="78"/>
      <c r="N138" s="71"/>
      <c r="O138" s="7">
        <f aca="true" t="shared" si="14" ref="O138:O144">IF(L138&gt;0.1,1,0)</f>
        <v>0</v>
      </c>
      <c r="P138" s="89"/>
      <c r="Q138" s="90"/>
      <c r="R138" s="17"/>
    </row>
    <row r="139" spans="2:18" ht="12.75">
      <c r="B139" s="79"/>
      <c r="C139" s="123"/>
      <c r="D139" s="124"/>
      <c r="E139" s="93"/>
      <c r="F139" s="93"/>
      <c r="G139" s="14"/>
      <c r="H139" s="14"/>
      <c r="I139" s="14"/>
      <c r="J139" s="93"/>
      <c r="K139" s="93"/>
      <c r="L139" s="96"/>
      <c r="M139" s="97"/>
      <c r="N139" s="74"/>
      <c r="O139" s="7">
        <f t="shared" si="14"/>
        <v>0</v>
      </c>
      <c r="P139" s="89"/>
      <c r="Q139" s="90"/>
      <c r="R139" s="17"/>
    </row>
    <row r="140" spans="2:18" ht="12.75">
      <c r="B140" s="79"/>
      <c r="C140" s="123"/>
      <c r="D140" s="124"/>
      <c r="E140" s="93"/>
      <c r="F140" s="93"/>
      <c r="G140" s="14"/>
      <c r="H140" s="6"/>
      <c r="I140" s="6"/>
      <c r="J140" s="120"/>
      <c r="K140" s="120"/>
      <c r="L140" s="96"/>
      <c r="M140" s="97"/>
      <c r="N140" s="74"/>
      <c r="O140" s="7">
        <f t="shared" si="14"/>
        <v>0</v>
      </c>
      <c r="P140" s="89"/>
      <c r="Q140" s="90"/>
      <c r="R140" s="17"/>
    </row>
    <row r="141" spans="2:18" ht="12.75">
      <c r="B141" s="79"/>
      <c r="C141" s="125"/>
      <c r="D141" s="126"/>
      <c r="E141" s="93"/>
      <c r="F141" s="93"/>
      <c r="G141" s="14"/>
      <c r="H141" s="14"/>
      <c r="I141" s="14"/>
      <c r="J141" s="93"/>
      <c r="K141" s="93"/>
      <c r="L141" s="96"/>
      <c r="M141" s="97"/>
      <c r="N141" s="74"/>
      <c r="O141" s="7">
        <f t="shared" si="14"/>
        <v>0</v>
      </c>
      <c r="P141" s="89"/>
      <c r="Q141" s="90"/>
      <c r="R141" s="17"/>
    </row>
    <row r="142" spans="2:18" ht="12.75">
      <c r="B142" s="79"/>
      <c r="C142" s="125"/>
      <c r="D142" s="126"/>
      <c r="E142" s="93"/>
      <c r="F142" s="93"/>
      <c r="G142" s="14"/>
      <c r="H142" s="6"/>
      <c r="I142" s="6"/>
      <c r="J142" s="120"/>
      <c r="K142" s="120"/>
      <c r="L142" s="77"/>
      <c r="M142" s="78"/>
      <c r="N142" s="71"/>
      <c r="O142" s="7">
        <f t="shared" si="14"/>
        <v>0</v>
      </c>
      <c r="P142" s="89"/>
      <c r="Q142" s="90"/>
      <c r="R142" s="17"/>
    </row>
    <row r="143" spans="2:18" ht="12.75">
      <c r="B143" s="79"/>
      <c r="C143" s="125"/>
      <c r="D143" s="126"/>
      <c r="E143" s="93"/>
      <c r="F143" s="93"/>
      <c r="G143" s="14"/>
      <c r="H143" s="14"/>
      <c r="I143" s="14"/>
      <c r="J143" s="93"/>
      <c r="K143" s="93"/>
      <c r="L143" s="96"/>
      <c r="M143" s="97"/>
      <c r="N143" s="74"/>
      <c r="O143" s="7">
        <f t="shared" si="14"/>
        <v>0</v>
      </c>
      <c r="P143" s="89"/>
      <c r="Q143" s="90"/>
      <c r="R143" s="17"/>
    </row>
    <row r="144" spans="2:18" ht="13.5" thickBot="1">
      <c r="B144" s="79"/>
      <c r="C144" s="127"/>
      <c r="D144" s="128"/>
      <c r="E144" s="93"/>
      <c r="F144" s="93"/>
      <c r="G144" s="14"/>
      <c r="H144" s="14"/>
      <c r="I144" s="14"/>
      <c r="J144" s="93"/>
      <c r="K144" s="93"/>
      <c r="L144" s="75"/>
      <c r="M144" s="86"/>
      <c r="N144" s="76"/>
      <c r="O144" s="7">
        <f t="shared" si="14"/>
        <v>0</v>
      </c>
      <c r="P144" s="91"/>
      <c r="Q144" s="92"/>
      <c r="R144" s="17"/>
    </row>
    <row r="145" spans="2:18" ht="14.25" thickBot="1" thickTop="1">
      <c r="B145" s="16"/>
      <c r="C145" s="116"/>
      <c r="D145" s="116"/>
      <c r="E145" s="116"/>
      <c r="F145" s="116"/>
      <c r="G145" s="41"/>
      <c r="H145" s="29"/>
      <c r="I145" s="29"/>
      <c r="J145" s="118" t="s">
        <v>22</v>
      </c>
      <c r="K145" s="119"/>
      <c r="L145" s="72">
        <f>SUM(L137:L144)</f>
        <v>0</v>
      </c>
      <c r="M145" s="72"/>
      <c r="N145" s="72"/>
      <c r="O145" s="46">
        <f>SUM(O137:O144)</f>
        <v>0</v>
      </c>
      <c r="P145" s="103"/>
      <c r="Q145" s="104"/>
      <c r="R145" s="17"/>
    </row>
    <row r="146" spans="2:18" ht="14.25" thickBot="1" thickTop="1">
      <c r="B146" s="16"/>
      <c r="C146" s="116"/>
      <c r="D146" s="116"/>
      <c r="E146" s="116"/>
      <c r="F146" s="116"/>
      <c r="G146" s="41"/>
      <c r="H146" s="41"/>
      <c r="I146" s="41"/>
      <c r="J146" s="116"/>
      <c r="K146" s="116"/>
      <c r="L146" s="73"/>
      <c r="M146" s="98"/>
      <c r="N146" s="99"/>
      <c r="O146" s="42"/>
      <c r="P146" s="108"/>
      <c r="Q146" s="109"/>
      <c r="R146" s="17"/>
    </row>
    <row r="147" spans="2:18" ht="13.5" thickTop="1">
      <c r="B147" s="79" t="s">
        <v>38</v>
      </c>
      <c r="C147" s="121"/>
      <c r="D147" s="122"/>
      <c r="E147" s="120"/>
      <c r="F147" s="120"/>
      <c r="G147" s="6"/>
      <c r="H147" s="6"/>
      <c r="I147" s="6"/>
      <c r="J147" s="120"/>
      <c r="K147" s="120"/>
      <c r="L147" s="77"/>
      <c r="M147" s="78"/>
      <c r="N147" s="71"/>
      <c r="O147" s="7">
        <f>IF(L147&gt;0.1,1,0)</f>
        <v>0</v>
      </c>
      <c r="P147" s="87"/>
      <c r="Q147" s="88"/>
      <c r="R147" s="17"/>
    </row>
    <row r="148" spans="2:18" ht="12.75">
      <c r="B148" s="79"/>
      <c r="C148" s="123"/>
      <c r="D148" s="124"/>
      <c r="E148" s="93"/>
      <c r="F148" s="93"/>
      <c r="G148" s="14"/>
      <c r="H148" s="6"/>
      <c r="I148" s="6"/>
      <c r="J148" s="120"/>
      <c r="K148" s="120"/>
      <c r="L148" s="77"/>
      <c r="M148" s="78"/>
      <c r="N148" s="71"/>
      <c r="O148" s="7">
        <f aca="true" t="shared" si="15" ref="O148:O154">IF(L148&gt;0.1,1,0)</f>
        <v>0</v>
      </c>
      <c r="P148" s="89"/>
      <c r="Q148" s="90"/>
      <c r="R148" s="17"/>
    </row>
    <row r="149" spans="2:18" ht="12.75">
      <c r="B149" s="79"/>
      <c r="C149" s="123"/>
      <c r="D149" s="124"/>
      <c r="E149" s="93"/>
      <c r="F149" s="93"/>
      <c r="G149" s="14"/>
      <c r="H149" s="14"/>
      <c r="I149" s="14"/>
      <c r="J149" s="93"/>
      <c r="K149" s="93"/>
      <c r="L149" s="96"/>
      <c r="M149" s="97"/>
      <c r="N149" s="74"/>
      <c r="O149" s="7">
        <f t="shared" si="15"/>
        <v>0</v>
      </c>
      <c r="P149" s="89"/>
      <c r="Q149" s="90"/>
      <c r="R149" s="17"/>
    </row>
    <row r="150" spans="2:18" ht="12.75">
      <c r="B150" s="79"/>
      <c r="C150" s="123"/>
      <c r="D150" s="124"/>
      <c r="E150" s="93"/>
      <c r="F150" s="93"/>
      <c r="G150" s="14"/>
      <c r="H150" s="6"/>
      <c r="I150" s="6"/>
      <c r="J150" s="120"/>
      <c r="K150" s="120"/>
      <c r="L150" s="96"/>
      <c r="M150" s="97"/>
      <c r="N150" s="74"/>
      <c r="O150" s="7">
        <f t="shared" si="15"/>
        <v>0</v>
      </c>
      <c r="P150" s="89"/>
      <c r="Q150" s="90"/>
      <c r="R150" s="17"/>
    </row>
    <row r="151" spans="2:18" ht="12.75">
      <c r="B151" s="79"/>
      <c r="C151" s="125"/>
      <c r="D151" s="126"/>
      <c r="E151" s="93"/>
      <c r="F151" s="93"/>
      <c r="G151" s="14"/>
      <c r="H151" s="14"/>
      <c r="I151" s="14"/>
      <c r="J151" s="93"/>
      <c r="K151" s="93"/>
      <c r="L151" s="96"/>
      <c r="M151" s="97"/>
      <c r="N151" s="74"/>
      <c r="O151" s="7">
        <f t="shared" si="15"/>
        <v>0</v>
      </c>
      <c r="P151" s="89"/>
      <c r="Q151" s="90"/>
      <c r="R151" s="17"/>
    </row>
    <row r="152" spans="2:18" ht="12.75">
      <c r="B152" s="79"/>
      <c r="C152" s="125"/>
      <c r="D152" s="126"/>
      <c r="E152" s="93"/>
      <c r="F152" s="93"/>
      <c r="G152" s="14"/>
      <c r="H152" s="6"/>
      <c r="I152" s="6"/>
      <c r="J152" s="120"/>
      <c r="K152" s="120"/>
      <c r="L152" s="77"/>
      <c r="M152" s="78"/>
      <c r="N152" s="71"/>
      <c r="O152" s="7">
        <f t="shared" si="15"/>
        <v>0</v>
      </c>
      <c r="P152" s="89"/>
      <c r="Q152" s="90"/>
      <c r="R152" s="17"/>
    </row>
    <row r="153" spans="2:18" ht="12.75">
      <c r="B153" s="79"/>
      <c r="C153" s="125"/>
      <c r="D153" s="126"/>
      <c r="E153" s="93"/>
      <c r="F153" s="93"/>
      <c r="G153" s="14"/>
      <c r="H153" s="14"/>
      <c r="I153" s="14"/>
      <c r="J153" s="93"/>
      <c r="K153" s="93"/>
      <c r="L153" s="96"/>
      <c r="M153" s="97"/>
      <c r="N153" s="74"/>
      <c r="O153" s="7">
        <f t="shared" si="15"/>
        <v>0</v>
      </c>
      <c r="P153" s="89"/>
      <c r="Q153" s="90"/>
      <c r="R153" s="17"/>
    </row>
    <row r="154" spans="2:18" ht="13.5" thickBot="1">
      <c r="B154" s="79"/>
      <c r="C154" s="127"/>
      <c r="D154" s="128"/>
      <c r="E154" s="93"/>
      <c r="F154" s="93"/>
      <c r="G154" s="14"/>
      <c r="H154" s="14"/>
      <c r="I154" s="14"/>
      <c r="J154" s="93"/>
      <c r="K154" s="93"/>
      <c r="L154" s="75"/>
      <c r="M154" s="86"/>
      <c r="N154" s="76"/>
      <c r="O154" s="7">
        <f t="shared" si="15"/>
        <v>0</v>
      </c>
      <c r="P154" s="91"/>
      <c r="Q154" s="92"/>
      <c r="R154" s="17"/>
    </row>
    <row r="155" spans="2:18" ht="14.25" thickBot="1" thickTop="1">
      <c r="B155" s="16"/>
      <c r="C155" s="116"/>
      <c r="D155" s="116"/>
      <c r="E155" s="116"/>
      <c r="F155" s="116"/>
      <c r="G155" s="41"/>
      <c r="H155" s="29"/>
      <c r="I155" s="29"/>
      <c r="J155" s="118" t="s">
        <v>22</v>
      </c>
      <c r="K155" s="119"/>
      <c r="L155" s="72">
        <f>SUM(L147:L154)</f>
        <v>0</v>
      </c>
      <c r="M155" s="72"/>
      <c r="N155" s="72"/>
      <c r="O155" s="46">
        <f>SUM(O147:O154)</f>
        <v>0</v>
      </c>
      <c r="P155" s="103"/>
      <c r="Q155" s="104"/>
      <c r="R155" s="17"/>
    </row>
    <row r="156" spans="2:18" ht="14.25" thickBot="1" thickTop="1">
      <c r="B156" s="16"/>
      <c r="C156" s="116"/>
      <c r="D156" s="116"/>
      <c r="E156" s="116"/>
      <c r="F156" s="116"/>
      <c r="G156" s="41"/>
      <c r="H156" s="41"/>
      <c r="I156" s="41"/>
      <c r="J156" s="116"/>
      <c r="K156" s="116"/>
      <c r="L156" s="73"/>
      <c r="M156" s="98"/>
      <c r="N156" s="99"/>
      <c r="O156" s="42"/>
      <c r="P156" s="108"/>
      <c r="Q156" s="109"/>
      <c r="R156" s="17"/>
    </row>
    <row r="157" spans="2:18" ht="13.5" thickTop="1">
      <c r="B157" s="79" t="s">
        <v>39</v>
      </c>
      <c r="C157" s="121"/>
      <c r="D157" s="122"/>
      <c r="E157" s="120"/>
      <c r="F157" s="120"/>
      <c r="G157" s="6"/>
      <c r="H157" s="6"/>
      <c r="I157" s="6"/>
      <c r="J157" s="120"/>
      <c r="K157" s="120"/>
      <c r="L157" s="77"/>
      <c r="M157" s="78"/>
      <c r="N157" s="71"/>
      <c r="O157" s="7">
        <f>IF(L157&gt;0.1,1,0)</f>
        <v>0</v>
      </c>
      <c r="P157" s="87"/>
      <c r="Q157" s="88"/>
      <c r="R157" s="17"/>
    </row>
    <row r="158" spans="2:18" ht="12.75">
      <c r="B158" s="79"/>
      <c r="C158" s="123"/>
      <c r="D158" s="124"/>
      <c r="E158" s="93"/>
      <c r="F158" s="93"/>
      <c r="G158" s="14"/>
      <c r="H158" s="6"/>
      <c r="I158" s="6"/>
      <c r="J158" s="120"/>
      <c r="K158" s="120"/>
      <c r="L158" s="77"/>
      <c r="M158" s="78"/>
      <c r="N158" s="71"/>
      <c r="O158" s="7">
        <f aca="true" t="shared" si="16" ref="O158:O164">IF(L158&gt;0.1,1,0)</f>
        <v>0</v>
      </c>
      <c r="P158" s="89"/>
      <c r="Q158" s="90"/>
      <c r="R158" s="17"/>
    </row>
    <row r="159" spans="2:18" ht="12.75">
      <c r="B159" s="79"/>
      <c r="C159" s="123"/>
      <c r="D159" s="124"/>
      <c r="E159" s="93"/>
      <c r="F159" s="93"/>
      <c r="G159" s="14"/>
      <c r="H159" s="14"/>
      <c r="I159" s="14"/>
      <c r="J159" s="93"/>
      <c r="K159" s="93"/>
      <c r="L159" s="96"/>
      <c r="M159" s="97"/>
      <c r="N159" s="74"/>
      <c r="O159" s="7">
        <f t="shared" si="16"/>
        <v>0</v>
      </c>
      <c r="P159" s="89"/>
      <c r="Q159" s="90"/>
      <c r="R159" s="17"/>
    </row>
    <row r="160" spans="2:18" ht="12.75">
      <c r="B160" s="79"/>
      <c r="C160" s="123"/>
      <c r="D160" s="124"/>
      <c r="E160" s="93"/>
      <c r="F160" s="93"/>
      <c r="G160" s="14"/>
      <c r="H160" s="6"/>
      <c r="I160" s="6"/>
      <c r="J160" s="120"/>
      <c r="K160" s="120"/>
      <c r="L160" s="96"/>
      <c r="M160" s="97"/>
      <c r="N160" s="74"/>
      <c r="O160" s="7">
        <f t="shared" si="16"/>
        <v>0</v>
      </c>
      <c r="P160" s="89"/>
      <c r="Q160" s="90"/>
      <c r="R160" s="17"/>
    </row>
    <row r="161" spans="2:18" ht="12.75">
      <c r="B161" s="79"/>
      <c r="C161" s="125"/>
      <c r="D161" s="126"/>
      <c r="E161" s="93"/>
      <c r="F161" s="93"/>
      <c r="G161" s="14"/>
      <c r="H161" s="14"/>
      <c r="I161" s="14"/>
      <c r="J161" s="93"/>
      <c r="K161" s="93"/>
      <c r="L161" s="96"/>
      <c r="M161" s="97"/>
      <c r="N161" s="74"/>
      <c r="O161" s="7">
        <f t="shared" si="16"/>
        <v>0</v>
      </c>
      <c r="P161" s="89"/>
      <c r="Q161" s="90"/>
      <c r="R161" s="17"/>
    </row>
    <row r="162" spans="2:18" ht="12.75">
      <c r="B162" s="79"/>
      <c r="C162" s="125"/>
      <c r="D162" s="126"/>
      <c r="E162" s="93"/>
      <c r="F162" s="93"/>
      <c r="G162" s="14"/>
      <c r="H162" s="6"/>
      <c r="I162" s="6"/>
      <c r="J162" s="120"/>
      <c r="K162" s="120"/>
      <c r="L162" s="77"/>
      <c r="M162" s="78"/>
      <c r="N162" s="71"/>
      <c r="O162" s="7">
        <f t="shared" si="16"/>
        <v>0</v>
      </c>
      <c r="P162" s="89"/>
      <c r="Q162" s="90"/>
      <c r="R162" s="17"/>
    </row>
    <row r="163" spans="2:18" ht="12.75">
      <c r="B163" s="79"/>
      <c r="C163" s="125"/>
      <c r="D163" s="126"/>
      <c r="E163" s="93"/>
      <c r="F163" s="93"/>
      <c r="G163" s="14"/>
      <c r="H163" s="14"/>
      <c r="I163" s="14"/>
      <c r="J163" s="93"/>
      <c r="K163" s="93"/>
      <c r="L163" s="96"/>
      <c r="M163" s="97"/>
      <c r="N163" s="74"/>
      <c r="O163" s="7">
        <f t="shared" si="16"/>
        <v>0</v>
      </c>
      <c r="P163" s="89"/>
      <c r="Q163" s="90"/>
      <c r="R163" s="17"/>
    </row>
    <row r="164" spans="2:18" ht="13.5" thickBot="1">
      <c r="B164" s="79"/>
      <c r="C164" s="127"/>
      <c r="D164" s="128"/>
      <c r="E164" s="93"/>
      <c r="F164" s="93"/>
      <c r="G164" s="14"/>
      <c r="H164" s="14"/>
      <c r="I164" s="14"/>
      <c r="J164" s="93"/>
      <c r="K164" s="93"/>
      <c r="L164" s="75"/>
      <c r="M164" s="86"/>
      <c r="N164" s="76"/>
      <c r="O164" s="7">
        <f t="shared" si="16"/>
        <v>0</v>
      </c>
      <c r="P164" s="91"/>
      <c r="Q164" s="92"/>
      <c r="R164" s="17"/>
    </row>
    <row r="165" spans="2:18" ht="14.25" thickBot="1" thickTop="1">
      <c r="B165" s="16"/>
      <c r="C165" s="116"/>
      <c r="D165" s="116"/>
      <c r="E165" s="116"/>
      <c r="F165" s="116"/>
      <c r="G165" s="41"/>
      <c r="H165" s="29"/>
      <c r="I165" s="29"/>
      <c r="J165" s="118" t="s">
        <v>22</v>
      </c>
      <c r="K165" s="119"/>
      <c r="L165" s="72">
        <f>SUM(L157:L164)</f>
        <v>0</v>
      </c>
      <c r="M165" s="72"/>
      <c r="N165" s="72"/>
      <c r="O165" s="46">
        <f>SUM(O157:O164)</f>
        <v>0</v>
      </c>
      <c r="P165" s="103"/>
      <c r="Q165" s="104"/>
      <c r="R165" s="17"/>
    </row>
    <row r="166" spans="2:18" ht="14.25" thickBot="1" thickTop="1">
      <c r="B166" s="16"/>
      <c r="C166" s="116"/>
      <c r="D166" s="116"/>
      <c r="E166" s="116"/>
      <c r="F166" s="116"/>
      <c r="G166" s="41"/>
      <c r="H166" s="41"/>
      <c r="I166" s="41"/>
      <c r="J166" s="116"/>
      <c r="K166" s="116"/>
      <c r="L166" s="73"/>
      <c r="M166" s="98"/>
      <c r="N166" s="99"/>
      <c r="O166" s="42"/>
      <c r="P166" s="108"/>
      <c r="Q166" s="109"/>
      <c r="R166" s="17"/>
    </row>
    <row r="167" spans="2:18" ht="13.5" thickTop="1">
      <c r="B167" s="79" t="s">
        <v>40</v>
      </c>
      <c r="C167" s="121"/>
      <c r="D167" s="122"/>
      <c r="E167" s="120"/>
      <c r="F167" s="120"/>
      <c r="G167" s="6"/>
      <c r="H167" s="6"/>
      <c r="I167" s="6"/>
      <c r="J167" s="120"/>
      <c r="K167" s="120"/>
      <c r="L167" s="77"/>
      <c r="M167" s="78"/>
      <c r="N167" s="71"/>
      <c r="O167" s="7">
        <f>IF(L167&gt;0.1,1,0)</f>
        <v>0</v>
      </c>
      <c r="P167" s="87"/>
      <c r="Q167" s="88"/>
      <c r="R167" s="17"/>
    </row>
    <row r="168" spans="2:18" ht="12.75">
      <c r="B168" s="79"/>
      <c r="C168" s="123"/>
      <c r="D168" s="124"/>
      <c r="E168" s="93"/>
      <c r="F168" s="93"/>
      <c r="G168" s="14"/>
      <c r="H168" s="6"/>
      <c r="I168" s="6"/>
      <c r="J168" s="120"/>
      <c r="K168" s="120"/>
      <c r="L168" s="77"/>
      <c r="M168" s="78"/>
      <c r="N168" s="71"/>
      <c r="O168" s="7">
        <f aca="true" t="shared" si="17" ref="O168:O174">IF(L168&gt;0.1,1,0)</f>
        <v>0</v>
      </c>
      <c r="P168" s="89"/>
      <c r="Q168" s="90"/>
      <c r="R168" s="17"/>
    </row>
    <row r="169" spans="2:18" ht="12.75">
      <c r="B169" s="79"/>
      <c r="C169" s="123"/>
      <c r="D169" s="124"/>
      <c r="E169" s="93"/>
      <c r="F169" s="93"/>
      <c r="G169" s="14"/>
      <c r="H169" s="14"/>
      <c r="I169" s="14"/>
      <c r="J169" s="93"/>
      <c r="K169" s="93"/>
      <c r="L169" s="96"/>
      <c r="M169" s="97"/>
      <c r="N169" s="74"/>
      <c r="O169" s="7">
        <f t="shared" si="17"/>
        <v>0</v>
      </c>
      <c r="P169" s="89"/>
      <c r="Q169" s="90"/>
      <c r="R169" s="17"/>
    </row>
    <row r="170" spans="2:18" ht="12.75">
      <c r="B170" s="79"/>
      <c r="C170" s="123"/>
      <c r="D170" s="124"/>
      <c r="E170" s="93"/>
      <c r="F170" s="93"/>
      <c r="G170" s="14"/>
      <c r="H170" s="6"/>
      <c r="I170" s="6"/>
      <c r="J170" s="120"/>
      <c r="K170" s="120"/>
      <c r="L170" s="96"/>
      <c r="M170" s="97"/>
      <c r="N170" s="74"/>
      <c r="O170" s="7">
        <f t="shared" si="17"/>
        <v>0</v>
      </c>
      <c r="P170" s="89"/>
      <c r="Q170" s="90"/>
      <c r="R170" s="17"/>
    </row>
    <row r="171" spans="2:18" ht="12.75">
      <c r="B171" s="79"/>
      <c r="C171" s="125"/>
      <c r="D171" s="126"/>
      <c r="E171" s="93"/>
      <c r="F171" s="93"/>
      <c r="G171" s="14"/>
      <c r="H171" s="14"/>
      <c r="I171" s="14"/>
      <c r="J171" s="93"/>
      <c r="K171" s="93"/>
      <c r="L171" s="96"/>
      <c r="M171" s="97"/>
      <c r="N171" s="74"/>
      <c r="O171" s="7">
        <f t="shared" si="17"/>
        <v>0</v>
      </c>
      <c r="P171" s="89"/>
      <c r="Q171" s="90"/>
      <c r="R171" s="17"/>
    </row>
    <row r="172" spans="2:18" ht="12.75">
      <c r="B172" s="79"/>
      <c r="C172" s="125"/>
      <c r="D172" s="126"/>
      <c r="E172" s="93"/>
      <c r="F172" s="93"/>
      <c r="G172" s="14"/>
      <c r="H172" s="6"/>
      <c r="I172" s="6"/>
      <c r="J172" s="120"/>
      <c r="K172" s="120"/>
      <c r="L172" s="77"/>
      <c r="M172" s="78"/>
      <c r="N172" s="71"/>
      <c r="O172" s="7">
        <f t="shared" si="17"/>
        <v>0</v>
      </c>
      <c r="P172" s="89"/>
      <c r="Q172" s="90"/>
      <c r="R172" s="17"/>
    </row>
    <row r="173" spans="2:18" ht="12.75">
      <c r="B173" s="79"/>
      <c r="C173" s="125"/>
      <c r="D173" s="126"/>
      <c r="E173" s="93"/>
      <c r="F173" s="93"/>
      <c r="G173" s="14"/>
      <c r="H173" s="14"/>
      <c r="I173" s="14"/>
      <c r="J173" s="93"/>
      <c r="K173" s="93"/>
      <c r="L173" s="96"/>
      <c r="M173" s="97"/>
      <c r="N173" s="74"/>
      <c r="O173" s="7">
        <f t="shared" si="17"/>
        <v>0</v>
      </c>
      <c r="P173" s="89"/>
      <c r="Q173" s="90"/>
      <c r="R173" s="17"/>
    </row>
    <row r="174" spans="2:18" ht="13.5" thickBot="1">
      <c r="B174" s="79"/>
      <c r="C174" s="127"/>
      <c r="D174" s="128"/>
      <c r="E174" s="93"/>
      <c r="F174" s="93"/>
      <c r="G174" s="14"/>
      <c r="H174" s="14"/>
      <c r="I174" s="14"/>
      <c r="J174" s="93"/>
      <c r="K174" s="93"/>
      <c r="L174" s="75"/>
      <c r="M174" s="86"/>
      <c r="N174" s="76"/>
      <c r="O174" s="7">
        <f t="shared" si="17"/>
        <v>0</v>
      </c>
      <c r="P174" s="91"/>
      <c r="Q174" s="92"/>
      <c r="R174" s="17"/>
    </row>
    <row r="175" spans="2:18" ht="14.25" thickBot="1" thickTop="1">
      <c r="B175" s="16"/>
      <c r="C175" s="116"/>
      <c r="D175" s="116"/>
      <c r="E175" s="116"/>
      <c r="F175" s="116"/>
      <c r="G175" s="41"/>
      <c r="H175" s="29"/>
      <c r="I175" s="29"/>
      <c r="J175" s="118" t="s">
        <v>22</v>
      </c>
      <c r="K175" s="119"/>
      <c r="L175" s="72">
        <f>SUM(L167:L174)</f>
        <v>0</v>
      </c>
      <c r="M175" s="72"/>
      <c r="N175" s="72"/>
      <c r="O175" s="46">
        <f>SUM(O167:O174)</f>
        <v>0</v>
      </c>
      <c r="P175" s="103"/>
      <c r="Q175" s="104"/>
      <c r="R175" s="17"/>
    </row>
    <row r="176" spans="2:18" ht="14.25" thickBot="1" thickTop="1">
      <c r="B176" s="16"/>
      <c r="C176" s="116"/>
      <c r="D176" s="116"/>
      <c r="E176" s="116"/>
      <c r="F176" s="116"/>
      <c r="G176" s="41"/>
      <c r="H176" s="41"/>
      <c r="I176" s="41"/>
      <c r="J176" s="116"/>
      <c r="K176" s="116"/>
      <c r="L176" s="73"/>
      <c r="M176" s="98"/>
      <c r="N176" s="99"/>
      <c r="O176" s="42"/>
      <c r="P176" s="108"/>
      <c r="Q176" s="109"/>
      <c r="R176" s="17"/>
    </row>
    <row r="177" spans="2:18" ht="13.5" thickTop="1">
      <c r="B177" s="79" t="s">
        <v>41</v>
      </c>
      <c r="C177" s="121"/>
      <c r="D177" s="122"/>
      <c r="E177" s="120"/>
      <c r="F177" s="120"/>
      <c r="G177" s="6"/>
      <c r="H177" s="6"/>
      <c r="I177" s="6"/>
      <c r="J177" s="120"/>
      <c r="K177" s="120"/>
      <c r="L177" s="77"/>
      <c r="M177" s="78"/>
      <c r="N177" s="71"/>
      <c r="O177" s="7">
        <f>IF(L177&gt;0.1,1,0)</f>
        <v>0</v>
      </c>
      <c r="P177" s="87"/>
      <c r="Q177" s="88"/>
      <c r="R177" s="17"/>
    </row>
    <row r="178" spans="2:18" ht="12.75">
      <c r="B178" s="79"/>
      <c r="C178" s="123"/>
      <c r="D178" s="124"/>
      <c r="E178" s="93"/>
      <c r="F178" s="93"/>
      <c r="G178" s="14"/>
      <c r="H178" s="6"/>
      <c r="I178" s="6"/>
      <c r="J178" s="120"/>
      <c r="K178" s="120"/>
      <c r="L178" s="77"/>
      <c r="M178" s="78"/>
      <c r="N178" s="71"/>
      <c r="O178" s="7">
        <f aca="true" t="shared" si="18" ref="O178:O184">IF(L178&gt;0.1,1,0)</f>
        <v>0</v>
      </c>
      <c r="P178" s="89"/>
      <c r="Q178" s="90"/>
      <c r="R178" s="17"/>
    </row>
    <row r="179" spans="2:18" ht="12.75">
      <c r="B179" s="79"/>
      <c r="C179" s="123"/>
      <c r="D179" s="124"/>
      <c r="E179" s="93"/>
      <c r="F179" s="93"/>
      <c r="G179" s="14"/>
      <c r="H179" s="14"/>
      <c r="I179" s="14"/>
      <c r="J179" s="93"/>
      <c r="K179" s="93"/>
      <c r="L179" s="96"/>
      <c r="M179" s="97"/>
      <c r="N179" s="74"/>
      <c r="O179" s="7">
        <f t="shared" si="18"/>
        <v>0</v>
      </c>
      <c r="P179" s="89"/>
      <c r="Q179" s="90"/>
      <c r="R179" s="17"/>
    </row>
    <row r="180" spans="2:18" ht="12.75">
      <c r="B180" s="79"/>
      <c r="C180" s="123"/>
      <c r="D180" s="124"/>
      <c r="E180" s="93"/>
      <c r="F180" s="93"/>
      <c r="G180" s="14"/>
      <c r="H180" s="6"/>
      <c r="I180" s="6"/>
      <c r="J180" s="120"/>
      <c r="K180" s="120"/>
      <c r="L180" s="96"/>
      <c r="M180" s="97"/>
      <c r="N180" s="74"/>
      <c r="O180" s="7">
        <f t="shared" si="18"/>
        <v>0</v>
      </c>
      <c r="P180" s="89"/>
      <c r="Q180" s="90"/>
      <c r="R180" s="17"/>
    </row>
    <row r="181" spans="2:18" ht="12.75">
      <c r="B181" s="79"/>
      <c r="C181" s="125"/>
      <c r="D181" s="126"/>
      <c r="E181" s="93"/>
      <c r="F181" s="93"/>
      <c r="G181" s="14"/>
      <c r="H181" s="14"/>
      <c r="I181" s="14"/>
      <c r="J181" s="93"/>
      <c r="K181" s="93"/>
      <c r="L181" s="96"/>
      <c r="M181" s="97"/>
      <c r="N181" s="74"/>
      <c r="O181" s="7">
        <f t="shared" si="18"/>
        <v>0</v>
      </c>
      <c r="P181" s="89"/>
      <c r="Q181" s="90"/>
      <c r="R181" s="17"/>
    </row>
    <row r="182" spans="2:18" ht="12.75">
      <c r="B182" s="79"/>
      <c r="C182" s="125"/>
      <c r="D182" s="126"/>
      <c r="E182" s="93"/>
      <c r="F182" s="93"/>
      <c r="G182" s="14"/>
      <c r="H182" s="6"/>
      <c r="I182" s="6"/>
      <c r="J182" s="120"/>
      <c r="K182" s="120"/>
      <c r="L182" s="77"/>
      <c r="M182" s="78"/>
      <c r="N182" s="71"/>
      <c r="O182" s="7">
        <f t="shared" si="18"/>
        <v>0</v>
      </c>
      <c r="P182" s="89"/>
      <c r="Q182" s="90"/>
      <c r="R182" s="17"/>
    </row>
    <row r="183" spans="2:18" ht="12.75">
      <c r="B183" s="79"/>
      <c r="C183" s="125"/>
      <c r="D183" s="126"/>
      <c r="E183" s="93"/>
      <c r="F183" s="93"/>
      <c r="G183" s="14"/>
      <c r="H183" s="14"/>
      <c r="I183" s="14"/>
      <c r="J183" s="93"/>
      <c r="K183" s="93"/>
      <c r="L183" s="96"/>
      <c r="M183" s="97"/>
      <c r="N183" s="74"/>
      <c r="O183" s="7">
        <f t="shared" si="18"/>
        <v>0</v>
      </c>
      <c r="P183" s="89"/>
      <c r="Q183" s="90"/>
      <c r="R183" s="17"/>
    </row>
    <row r="184" spans="2:18" ht="13.5" thickBot="1">
      <c r="B184" s="79"/>
      <c r="C184" s="127"/>
      <c r="D184" s="128"/>
      <c r="E184" s="93"/>
      <c r="F184" s="93"/>
      <c r="G184" s="14"/>
      <c r="H184" s="14"/>
      <c r="I184" s="14"/>
      <c r="J184" s="93"/>
      <c r="K184" s="93"/>
      <c r="L184" s="75"/>
      <c r="M184" s="86"/>
      <c r="N184" s="76"/>
      <c r="O184" s="7">
        <f t="shared" si="18"/>
        <v>0</v>
      </c>
      <c r="P184" s="91"/>
      <c r="Q184" s="92"/>
      <c r="R184" s="17"/>
    </row>
    <row r="185" spans="2:18" ht="14.25" thickBot="1" thickTop="1">
      <c r="B185" s="16"/>
      <c r="C185" s="116"/>
      <c r="D185" s="116"/>
      <c r="E185" s="116"/>
      <c r="F185" s="116"/>
      <c r="G185" s="41"/>
      <c r="H185" s="29"/>
      <c r="I185" s="29"/>
      <c r="J185" s="118" t="s">
        <v>22</v>
      </c>
      <c r="K185" s="119"/>
      <c r="L185" s="72">
        <f>SUM(L177:L184)</f>
        <v>0</v>
      </c>
      <c r="M185" s="72"/>
      <c r="N185" s="72"/>
      <c r="O185" s="46">
        <f>SUM(O177:O184)</f>
        <v>0</v>
      </c>
      <c r="P185" s="103"/>
      <c r="Q185" s="104"/>
      <c r="R185" s="17"/>
    </row>
    <row r="186" spans="2:18" ht="14.25" thickBot="1" thickTop="1">
      <c r="B186" s="16"/>
      <c r="C186" s="116"/>
      <c r="D186" s="116"/>
      <c r="E186" s="116"/>
      <c r="F186" s="116"/>
      <c r="G186" s="41"/>
      <c r="H186" s="41"/>
      <c r="I186" s="41"/>
      <c r="J186" s="116"/>
      <c r="K186" s="116"/>
      <c r="L186" s="73"/>
      <c r="M186" s="98"/>
      <c r="N186" s="99"/>
      <c r="O186" s="42"/>
      <c r="P186" s="108"/>
      <c r="Q186" s="109"/>
      <c r="R186" s="17"/>
    </row>
    <row r="187" spans="2:18" ht="13.5" thickTop="1">
      <c r="B187" s="79" t="s">
        <v>42</v>
      </c>
      <c r="C187" s="121"/>
      <c r="D187" s="122"/>
      <c r="E187" s="120"/>
      <c r="F187" s="120"/>
      <c r="G187" s="6"/>
      <c r="H187" s="6"/>
      <c r="I187" s="6"/>
      <c r="J187" s="120"/>
      <c r="K187" s="120"/>
      <c r="L187" s="77"/>
      <c r="M187" s="78"/>
      <c r="N187" s="71"/>
      <c r="O187" s="7">
        <f>IF(L187&gt;0.1,1,0)</f>
        <v>0</v>
      </c>
      <c r="P187" s="87"/>
      <c r="Q187" s="88"/>
      <c r="R187" s="17"/>
    </row>
    <row r="188" spans="2:18" ht="12.75">
      <c r="B188" s="79"/>
      <c r="C188" s="123"/>
      <c r="D188" s="124"/>
      <c r="E188" s="93"/>
      <c r="F188" s="93"/>
      <c r="G188" s="14"/>
      <c r="H188" s="6"/>
      <c r="I188" s="6"/>
      <c r="J188" s="120"/>
      <c r="K188" s="120"/>
      <c r="L188" s="77"/>
      <c r="M188" s="78"/>
      <c r="N188" s="71"/>
      <c r="O188" s="7">
        <f aca="true" t="shared" si="19" ref="O188:O194">IF(L188&gt;0.1,1,0)</f>
        <v>0</v>
      </c>
      <c r="P188" s="89"/>
      <c r="Q188" s="90"/>
      <c r="R188" s="17"/>
    </row>
    <row r="189" spans="2:18" ht="12.75">
      <c r="B189" s="79"/>
      <c r="C189" s="123"/>
      <c r="D189" s="124"/>
      <c r="E189" s="93"/>
      <c r="F189" s="93"/>
      <c r="G189" s="14"/>
      <c r="H189" s="14"/>
      <c r="I189" s="14"/>
      <c r="J189" s="93"/>
      <c r="K189" s="93"/>
      <c r="L189" s="96"/>
      <c r="M189" s="97"/>
      <c r="N189" s="74"/>
      <c r="O189" s="7">
        <f t="shared" si="19"/>
        <v>0</v>
      </c>
      <c r="P189" s="89"/>
      <c r="Q189" s="90"/>
      <c r="R189" s="17"/>
    </row>
    <row r="190" spans="2:18" ht="12.75">
      <c r="B190" s="79"/>
      <c r="C190" s="123"/>
      <c r="D190" s="124"/>
      <c r="E190" s="93"/>
      <c r="F190" s="93"/>
      <c r="G190" s="14"/>
      <c r="H190" s="6"/>
      <c r="I190" s="6"/>
      <c r="J190" s="120"/>
      <c r="K190" s="120"/>
      <c r="L190" s="96"/>
      <c r="M190" s="97"/>
      <c r="N190" s="74"/>
      <c r="O190" s="7">
        <f t="shared" si="19"/>
        <v>0</v>
      </c>
      <c r="P190" s="89"/>
      <c r="Q190" s="90"/>
      <c r="R190" s="17"/>
    </row>
    <row r="191" spans="2:18" ht="12.75">
      <c r="B191" s="79"/>
      <c r="C191" s="125"/>
      <c r="D191" s="126"/>
      <c r="E191" s="93"/>
      <c r="F191" s="93"/>
      <c r="G191" s="14"/>
      <c r="H191" s="14"/>
      <c r="I191" s="14"/>
      <c r="J191" s="93"/>
      <c r="K191" s="93"/>
      <c r="L191" s="96"/>
      <c r="M191" s="97"/>
      <c r="N191" s="74"/>
      <c r="O191" s="7">
        <f t="shared" si="19"/>
        <v>0</v>
      </c>
      <c r="P191" s="89"/>
      <c r="Q191" s="90"/>
      <c r="R191" s="17"/>
    </row>
    <row r="192" spans="2:18" ht="12.75">
      <c r="B192" s="79"/>
      <c r="C192" s="125"/>
      <c r="D192" s="126"/>
      <c r="E192" s="93"/>
      <c r="F192" s="93"/>
      <c r="G192" s="14"/>
      <c r="H192" s="6"/>
      <c r="I192" s="6"/>
      <c r="J192" s="120"/>
      <c r="K192" s="120"/>
      <c r="L192" s="77"/>
      <c r="M192" s="78"/>
      <c r="N192" s="71"/>
      <c r="O192" s="7">
        <f t="shared" si="19"/>
        <v>0</v>
      </c>
      <c r="P192" s="89"/>
      <c r="Q192" s="90"/>
      <c r="R192" s="17"/>
    </row>
    <row r="193" spans="2:18" ht="12.75">
      <c r="B193" s="79"/>
      <c r="C193" s="125"/>
      <c r="D193" s="126"/>
      <c r="E193" s="93"/>
      <c r="F193" s="93"/>
      <c r="G193" s="14"/>
      <c r="H193" s="14"/>
      <c r="I193" s="14"/>
      <c r="J193" s="95"/>
      <c r="K193" s="95"/>
      <c r="L193" s="96"/>
      <c r="M193" s="97"/>
      <c r="N193" s="74"/>
      <c r="O193" s="7">
        <f t="shared" si="19"/>
        <v>0</v>
      </c>
      <c r="P193" s="89"/>
      <c r="Q193" s="90"/>
      <c r="R193" s="17"/>
    </row>
    <row r="194" spans="2:18" ht="13.5" thickBot="1">
      <c r="B194" s="79"/>
      <c r="C194" s="127"/>
      <c r="D194" s="128"/>
      <c r="E194" s="93"/>
      <c r="F194" s="93"/>
      <c r="G194" s="14"/>
      <c r="H194" s="14"/>
      <c r="I194" s="38"/>
      <c r="J194" s="94"/>
      <c r="K194" s="94"/>
      <c r="L194" s="75"/>
      <c r="M194" s="86"/>
      <c r="N194" s="76"/>
      <c r="O194" s="7">
        <f t="shared" si="19"/>
        <v>0</v>
      </c>
      <c r="P194" s="91"/>
      <c r="Q194" s="92"/>
      <c r="R194" s="17"/>
    </row>
    <row r="195" spans="2:18" ht="14.25" thickBot="1" thickTop="1">
      <c r="B195" s="16"/>
      <c r="C195" s="116"/>
      <c r="D195" s="116"/>
      <c r="E195" s="116"/>
      <c r="F195" s="116"/>
      <c r="G195" s="41"/>
      <c r="H195" s="29"/>
      <c r="I195" s="29"/>
      <c r="J195" s="118" t="s">
        <v>22</v>
      </c>
      <c r="K195" s="119"/>
      <c r="L195" s="72">
        <f>SUM(L187:L194)</f>
        <v>0</v>
      </c>
      <c r="M195" s="72"/>
      <c r="N195" s="72"/>
      <c r="O195" s="46">
        <f>SUM(O187:O194)</f>
        <v>0</v>
      </c>
      <c r="P195" s="49"/>
      <c r="Q195" s="50"/>
      <c r="R195" s="17"/>
    </row>
    <row r="196" spans="2:18" ht="14.25" thickBot="1" thickTop="1">
      <c r="B196" s="16"/>
      <c r="C196" s="116"/>
      <c r="D196" s="116"/>
      <c r="E196" s="116"/>
      <c r="F196" s="116"/>
      <c r="G196" s="41"/>
      <c r="H196" s="43"/>
      <c r="I196" s="43"/>
      <c r="J196" s="117"/>
      <c r="K196" s="117"/>
      <c r="L196" s="73"/>
      <c r="M196" s="98"/>
      <c r="N196" s="99"/>
      <c r="O196" s="18"/>
      <c r="P196" s="100"/>
      <c r="Q196" s="101"/>
      <c r="R196" s="17"/>
    </row>
    <row r="197" spans="2:18" ht="13.5" thickTop="1">
      <c r="B197" s="79" t="s">
        <v>43</v>
      </c>
      <c r="C197" s="121"/>
      <c r="D197" s="122"/>
      <c r="E197" s="93"/>
      <c r="F197" s="93"/>
      <c r="G197" s="14"/>
      <c r="H197" s="6"/>
      <c r="I197" s="6"/>
      <c r="J197" s="120"/>
      <c r="K197" s="120"/>
      <c r="L197" s="77"/>
      <c r="M197" s="78"/>
      <c r="N197" s="71"/>
      <c r="O197" s="7">
        <f>IF(L197&gt;0.1,1,0)</f>
        <v>0</v>
      </c>
      <c r="P197" s="87"/>
      <c r="Q197" s="88"/>
      <c r="R197" s="17"/>
    </row>
    <row r="198" spans="2:18" ht="12.75">
      <c r="B198" s="79"/>
      <c r="C198" s="123"/>
      <c r="D198" s="124"/>
      <c r="E198" s="93"/>
      <c r="F198" s="93"/>
      <c r="G198" s="14"/>
      <c r="H198" s="6"/>
      <c r="I198" s="6"/>
      <c r="J198" s="120"/>
      <c r="K198" s="120"/>
      <c r="L198" s="77"/>
      <c r="M198" s="78"/>
      <c r="N198" s="71"/>
      <c r="O198" s="7">
        <f aca="true" t="shared" si="20" ref="O198:O204">IF(L198&gt;0.1,1,0)</f>
        <v>0</v>
      </c>
      <c r="P198" s="89"/>
      <c r="Q198" s="90"/>
      <c r="R198" s="17"/>
    </row>
    <row r="199" spans="2:18" ht="12.75">
      <c r="B199" s="79"/>
      <c r="C199" s="123"/>
      <c r="D199" s="124"/>
      <c r="E199" s="93"/>
      <c r="F199" s="93"/>
      <c r="G199" s="14"/>
      <c r="H199" s="14"/>
      <c r="I199" s="14"/>
      <c r="J199" s="93"/>
      <c r="K199" s="93"/>
      <c r="L199" s="96"/>
      <c r="M199" s="97"/>
      <c r="N199" s="74"/>
      <c r="O199" s="7">
        <f t="shared" si="20"/>
        <v>0</v>
      </c>
      <c r="P199" s="89"/>
      <c r="Q199" s="90"/>
      <c r="R199" s="17"/>
    </row>
    <row r="200" spans="2:18" ht="12.75">
      <c r="B200" s="79"/>
      <c r="C200" s="123"/>
      <c r="D200" s="124"/>
      <c r="E200" s="93"/>
      <c r="F200" s="93"/>
      <c r="G200" s="14"/>
      <c r="H200" s="6"/>
      <c r="I200" s="6"/>
      <c r="J200" s="120"/>
      <c r="K200" s="120"/>
      <c r="L200" s="96"/>
      <c r="M200" s="97"/>
      <c r="N200" s="74"/>
      <c r="O200" s="7">
        <f t="shared" si="20"/>
        <v>0</v>
      </c>
      <c r="P200" s="89"/>
      <c r="Q200" s="90"/>
      <c r="R200" s="17"/>
    </row>
    <row r="201" spans="2:18" ht="12.75">
      <c r="B201" s="79"/>
      <c r="C201" s="125"/>
      <c r="D201" s="126"/>
      <c r="E201" s="93"/>
      <c r="F201" s="93"/>
      <c r="G201" s="14"/>
      <c r="H201" s="14"/>
      <c r="I201" s="14"/>
      <c r="J201" s="93"/>
      <c r="K201" s="93"/>
      <c r="L201" s="96"/>
      <c r="M201" s="97"/>
      <c r="N201" s="74"/>
      <c r="O201" s="7">
        <f t="shared" si="20"/>
        <v>0</v>
      </c>
      <c r="P201" s="89"/>
      <c r="Q201" s="90"/>
      <c r="R201" s="17"/>
    </row>
    <row r="202" spans="2:18" ht="12.75">
      <c r="B202" s="79"/>
      <c r="C202" s="125"/>
      <c r="D202" s="126"/>
      <c r="E202" s="93"/>
      <c r="F202" s="93"/>
      <c r="G202" s="14"/>
      <c r="H202" s="6"/>
      <c r="I202" s="6"/>
      <c r="J202" s="120"/>
      <c r="K202" s="120"/>
      <c r="L202" s="77"/>
      <c r="M202" s="78"/>
      <c r="N202" s="71"/>
      <c r="O202" s="7">
        <f t="shared" si="20"/>
        <v>0</v>
      </c>
      <c r="P202" s="89"/>
      <c r="Q202" s="90"/>
      <c r="R202" s="17"/>
    </row>
    <row r="203" spans="2:18" ht="12.75">
      <c r="B203" s="79"/>
      <c r="C203" s="125"/>
      <c r="D203" s="126"/>
      <c r="E203" s="93"/>
      <c r="F203" s="93"/>
      <c r="G203" s="14"/>
      <c r="H203" s="14"/>
      <c r="I203" s="14"/>
      <c r="J203" s="93"/>
      <c r="K203" s="93"/>
      <c r="L203" s="96"/>
      <c r="M203" s="97"/>
      <c r="N203" s="74"/>
      <c r="O203" s="7">
        <f t="shared" si="20"/>
        <v>0</v>
      </c>
      <c r="P203" s="89"/>
      <c r="Q203" s="90"/>
      <c r="R203" s="17"/>
    </row>
    <row r="204" spans="2:18" ht="13.5" thickBot="1">
      <c r="B204" s="79"/>
      <c r="C204" s="127"/>
      <c r="D204" s="128"/>
      <c r="E204" s="93"/>
      <c r="F204" s="93"/>
      <c r="G204" s="14"/>
      <c r="H204" s="14"/>
      <c r="I204" s="14"/>
      <c r="J204" s="93"/>
      <c r="K204" s="93"/>
      <c r="L204" s="75"/>
      <c r="M204" s="86"/>
      <c r="N204" s="76"/>
      <c r="O204" s="7">
        <f t="shared" si="20"/>
        <v>0</v>
      </c>
      <c r="P204" s="91"/>
      <c r="Q204" s="92"/>
      <c r="R204" s="17"/>
    </row>
    <row r="205" spans="2:18" ht="14.25" thickBot="1" thickTop="1">
      <c r="B205" s="16"/>
      <c r="C205" s="116"/>
      <c r="D205" s="116"/>
      <c r="E205" s="116"/>
      <c r="F205" s="116"/>
      <c r="G205" s="41"/>
      <c r="H205" s="29"/>
      <c r="I205" s="29"/>
      <c r="J205" s="118" t="s">
        <v>22</v>
      </c>
      <c r="K205" s="119"/>
      <c r="L205" s="72">
        <f>SUM(L197:L204)</f>
        <v>0</v>
      </c>
      <c r="M205" s="72"/>
      <c r="N205" s="72"/>
      <c r="O205" s="46">
        <f>SUM(O197:O204)</f>
        <v>0</v>
      </c>
      <c r="P205" s="103"/>
      <c r="Q205" s="104"/>
      <c r="R205" s="17"/>
    </row>
    <row r="206" spans="2:18" ht="14.25" thickBot="1" thickTop="1">
      <c r="B206" s="16"/>
      <c r="C206" s="117"/>
      <c r="D206" s="117"/>
      <c r="E206" s="117"/>
      <c r="F206" s="117"/>
      <c r="G206" s="43"/>
      <c r="H206" s="43"/>
      <c r="I206" s="43"/>
      <c r="J206" s="117"/>
      <c r="K206" s="117"/>
      <c r="L206" s="73"/>
      <c r="M206" s="98"/>
      <c r="N206" s="99"/>
      <c r="O206" s="18"/>
      <c r="P206" s="100"/>
      <c r="Q206" s="101"/>
      <c r="R206" s="17"/>
    </row>
    <row r="207" spans="2:18" ht="13.5" thickTop="1">
      <c r="B207" s="79" t="s">
        <v>44</v>
      </c>
      <c r="C207" s="121"/>
      <c r="D207" s="122"/>
      <c r="E207" s="120"/>
      <c r="F207" s="120"/>
      <c r="G207" s="6"/>
      <c r="H207" s="6"/>
      <c r="I207" s="6"/>
      <c r="J207" s="120"/>
      <c r="K207" s="120"/>
      <c r="L207" s="77"/>
      <c r="M207" s="78"/>
      <c r="N207" s="71"/>
      <c r="O207" s="7">
        <f>IF(L207&gt;0.1,1,0)</f>
        <v>0</v>
      </c>
      <c r="P207" s="87"/>
      <c r="Q207" s="88"/>
      <c r="R207" s="17"/>
    </row>
    <row r="208" spans="2:18" ht="12.75">
      <c r="B208" s="79"/>
      <c r="C208" s="123"/>
      <c r="D208" s="124"/>
      <c r="E208" s="93"/>
      <c r="F208" s="93"/>
      <c r="G208" s="14"/>
      <c r="H208" s="6"/>
      <c r="I208" s="6"/>
      <c r="J208" s="120"/>
      <c r="K208" s="120"/>
      <c r="L208" s="77"/>
      <c r="M208" s="78"/>
      <c r="N208" s="71"/>
      <c r="O208" s="7">
        <f aca="true" t="shared" si="21" ref="O208:O214">IF(L208&gt;0.1,1,0)</f>
        <v>0</v>
      </c>
      <c r="P208" s="89"/>
      <c r="Q208" s="90"/>
      <c r="R208" s="17"/>
    </row>
    <row r="209" spans="2:18" ht="12.75">
      <c r="B209" s="79"/>
      <c r="C209" s="123"/>
      <c r="D209" s="124"/>
      <c r="E209" s="93"/>
      <c r="F209" s="93"/>
      <c r="G209" s="14"/>
      <c r="H209" s="14"/>
      <c r="I209" s="14"/>
      <c r="J209" s="93"/>
      <c r="K209" s="93"/>
      <c r="L209" s="96"/>
      <c r="M209" s="97"/>
      <c r="N209" s="74"/>
      <c r="O209" s="7">
        <f t="shared" si="21"/>
        <v>0</v>
      </c>
      <c r="P209" s="89"/>
      <c r="Q209" s="90"/>
      <c r="R209" s="17"/>
    </row>
    <row r="210" spans="2:18" ht="12.75">
      <c r="B210" s="79"/>
      <c r="C210" s="123"/>
      <c r="D210" s="124"/>
      <c r="E210" s="93"/>
      <c r="F210" s="93"/>
      <c r="G210" s="14"/>
      <c r="H210" s="6"/>
      <c r="I210" s="6"/>
      <c r="J210" s="120"/>
      <c r="K210" s="120"/>
      <c r="L210" s="96"/>
      <c r="M210" s="97"/>
      <c r="N210" s="74"/>
      <c r="O210" s="7">
        <f t="shared" si="21"/>
        <v>0</v>
      </c>
      <c r="P210" s="89"/>
      <c r="Q210" s="90"/>
      <c r="R210" s="17"/>
    </row>
    <row r="211" spans="2:18" ht="12.75">
      <c r="B211" s="79"/>
      <c r="C211" s="125"/>
      <c r="D211" s="126"/>
      <c r="E211" s="93"/>
      <c r="F211" s="93"/>
      <c r="G211" s="14"/>
      <c r="H211" s="14"/>
      <c r="I211" s="14"/>
      <c r="J211" s="93"/>
      <c r="K211" s="93"/>
      <c r="L211" s="96"/>
      <c r="M211" s="97"/>
      <c r="N211" s="74"/>
      <c r="O211" s="7">
        <f t="shared" si="21"/>
        <v>0</v>
      </c>
      <c r="P211" s="89"/>
      <c r="Q211" s="90"/>
      <c r="R211" s="17"/>
    </row>
    <row r="212" spans="2:18" ht="12.75">
      <c r="B212" s="79"/>
      <c r="C212" s="125"/>
      <c r="D212" s="126"/>
      <c r="E212" s="93"/>
      <c r="F212" s="93"/>
      <c r="G212" s="14"/>
      <c r="H212" s="6"/>
      <c r="I212" s="6"/>
      <c r="J212" s="120"/>
      <c r="K212" s="120"/>
      <c r="L212" s="77"/>
      <c r="M212" s="78"/>
      <c r="N212" s="71"/>
      <c r="O212" s="7">
        <f t="shared" si="21"/>
        <v>0</v>
      </c>
      <c r="P212" s="89"/>
      <c r="Q212" s="90"/>
      <c r="R212" s="17"/>
    </row>
    <row r="213" spans="2:18" ht="12.75">
      <c r="B213" s="79"/>
      <c r="C213" s="125"/>
      <c r="D213" s="126"/>
      <c r="E213" s="93"/>
      <c r="F213" s="93"/>
      <c r="G213" s="14"/>
      <c r="H213" s="14"/>
      <c r="I213" s="14"/>
      <c r="J213" s="93"/>
      <c r="K213" s="93"/>
      <c r="L213" s="96"/>
      <c r="M213" s="97"/>
      <c r="N213" s="74"/>
      <c r="O213" s="7">
        <f t="shared" si="21"/>
        <v>0</v>
      </c>
      <c r="P213" s="89"/>
      <c r="Q213" s="90"/>
      <c r="R213" s="17"/>
    </row>
    <row r="214" spans="2:18" ht="13.5" thickBot="1">
      <c r="B214" s="79"/>
      <c r="C214" s="127"/>
      <c r="D214" s="128"/>
      <c r="E214" s="93"/>
      <c r="F214" s="93"/>
      <c r="G214" s="14"/>
      <c r="H214" s="14"/>
      <c r="I214" s="14"/>
      <c r="J214" s="93"/>
      <c r="K214" s="93"/>
      <c r="L214" s="75"/>
      <c r="M214" s="86"/>
      <c r="N214" s="76"/>
      <c r="O214" s="7">
        <f t="shared" si="21"/>
        <v>0</v>
      </c>
      <c r="P214" s="91"/>
      <c r="Q214" s="92"/>
      <c r="R214" s="17"/>
    </row>
    <row r="215" spans="2:18" ht="14.25" thickBot="1" thickTop="1">
      <c r="B215" s="16"/>
      <c r="C215" s="116"/>
      <c r="D215" s="116"/>
      <c r="E215" s="116"/>
      <c r="F215" s="116"/>
      <c r="G215" s="41"/>
      <c r="H215" s="29"/>
      <c r="I215" s="29"/>
      <c r="J215" s="118" t="s">
        <v>22</v>
      </c>
      <c r="K215" s="119"/>
      <c r="L215" s="72">
        <f>SUM(L207:L214)</f>
        <v>0</v>
      </c>
      <c r="M215" s="72"/>
      <c r="N215" s="72"/>
      <c r="O215" s="46">
        <f>SUM(O207:O214)</f>
        <v>0</v>
      </c>
      <c r="P215" s="103"/>
      <c r="Q215" s="104"/>
      <c r="R215" s="17"/>
    </row>
    <row r="216" spans="2:18" ht="14.25" thickBot="1" thickTop="1">
      <c r="B216" s="16"/>
      <c r="C216" s="116"/>
      <c r="D216" s="116"/>
      <c r="E216" s="116"/>
      <c r="F216" s="116"/>
      <c r="G216" s="41"/>
      <c r="H216" s="41"/>
      <c r="I216" s="41"/>
      <c r="J216" s="116"/>
      <c r="K216" s="116"/>
      <c r="L216" s="73"/>
      <c r="M216" s="98"/>
      <c r="N216" s="99"/>
      <c r="O216" s="42"/>
      <c r="P216" s="108"/>
      <c r="Q216" s="109"/>
      <c r="R216" s="17"/>
    </row>
    <row r="217" spans="2:18" ht="13.5" thickTop="1">
      <c r="B217" s="79" t="s">
        <v>45</v>
      </c>
      <c r="C217" s="121"/>
      <c r="D217" s="122"/>
      <c r="E217" s="120"/>
      <c r="F217" s="120"/>
      <c r="G217" s="6"/>
      <c r="H217" s="6"/>
      <c r="I217" s="6"/>
      <c r="J217" s="120"/>
      <c r="K217" s="120"/>
      <c r="L217" s="77"/>
      <c r="M217" s="78"/>
      <c r="N217" s="71"/>
      <c r="O217" s="7">
        <f>IF(L217&gt;0.1,1,0)</f>
        <v>0</v>
      </c>
      <c r="P217" s="87"/>
      <c r="Q217" s="88"/>
      <c r="R217" s="17"/>
    </row>
    <row r="218" spans="2:18" ht="12.75">
      <c r="B218" s="79"/>
      <c r="C218" s="123"/>
      <c r="D218" s="124"/>
      <c r="E218" s="93"/>
      <c r="F218" s="93"/>
      <c r="G218" s="14"/>
      <c r="H218" s="6"/>
      <c r="I218" s="6"/>
      <c r="J218" s="120"/>
      <c r="K218" s="120"/>
      <c r="L218" s="77"/>
      <c r="M218" s="78"/>
      <c r="N218" s="71"/>
      <c r="O218" s="7">
        <f aca="true" t="shared" si="22" ref="O218:O224">IF(L218&gt;0.1,1,0)</f>
        <v>0</v>
      </c>
      <c r="P218" s="89"/>
      <c r="Q218" s="90"/>
      <c r="R218" s="17"/>
    </row>
    <row r="219" spans="2:18" ht="12.75">
      <c r="B219" s="79"/>
      <c r="C219" s="123"/>
      <c r="D219" s="124"/>
      <c r="E219" s="93"/>
      <c r="F219" s="93"/>
      <c r="G219" s="14"/>
      <c r="H219" s="14"/>
      <c r="I219" s="14"/>
      <c r="J219" s="93"/>
      <c r="K219" s="93"/>
      <c r="L219" s="96"/>
      <c r="M219" s="97"/>
      <c r="N219" s="74"/>
      <c r="O219" s="7">
        <f t="shared" si="22"/>
        <v>0</v>
      </c>
      <c r="P219" s="89"/>
      <c r="Q219" s="90"/>
      <c r="R219" s="17"/>
    </row>
    <row r="220" spans="2:18" ht="12.75">
      <c r="B220" s="79"/>
      <c r="C220" s="123"/>
      <c r="D220" s="124"/>
      <c r="E220" s="93"/>
      <c r="F220" s="93"/>
      <c r="G220" s="14"/>
      <c r="H220" s="6"/>
      <c r="I220" s="6"/>
      <c r="J220" s="120"/>
      <c r="K220" s="120"/>
      <c r="L220" s="96"/>
      <c r="M220" s="97"/>
      <c r="N220" s="74"/>
      <c r="O220" s="7">
        <f t="shared" si="22"/>
        <v>0</v>
      </c>
      <c r="P220" s="89"/>
      <c r="Q220" s="90"/>
      <c r="R220" s="17"/>
    </row>
    <row r="221" spans="2:18" ht="12.75">
      <c r="B221" s="79"/>
      <c r="C221" s="125"/>
      <c r="D221" s="126"/>
      <c r="E221" s="93"/>
      <c r="F221" s="93"/>
      <c r="G221" s="14"/>
      <c r="H221" s="14"/>
      <c r="I221" s="14"/>
      <c r="J221" s="93"/>
      <c r="K221" s="93"/>
      <c r="L221" s="96"/>
      <c r="M221" s="97"/>
      <c r="N221" s="74"/>
      <c r="O221" s="7">
        <f t="shared" si="22"/>
        <v>0</v>
      </c>
      <c r="P221" s="89"/>
      <c r="Q221" s="90"/>
      <c r="R221" s="17"/>
    </row>
    <row r="222" spans="2:18" ht="12.75">
      <c r="B222" s="79"/>
      <c r="C222" s="125"/>
      <c r="D222" s="126"/>
      <c r="E222" s="93"/>
      <c r="F222" s="93"/>
      <c r="G222" s="14"/>
      <c r="H222" s="6"/>
      <c r="I222" s="6"/>
      <c r="J222" s="120"/>
      <c r="K222" s="120"/>
      <c r="L222" s="77"/>
      <c r="M222" s="78"/>
      <c r="N222" s="71"/>
      <c r="O222" s="7">
        <f t="shared" si="22"/>
        <v>0</v>
      </c>
      <c r="P222" s="89"/>
      <c r="Q222" s="90"/>
      <c r="R222" s="17"/>
    </row>
    <row r="223" spans="2:18" ht="12.75">
      <c r="B223" s="79"/>
      <c r="C223" s="125"/>
      <c r="D223" s="126"/>
      <c r="E223" s="93"/>
      <c r="F223" s="93"/>
      <c r="G223" s="14"/>
      <c r="H223" s="14"/>
      <c r="I223" s="14"/>
      <c r="J223" s="93"/>
      <c r="K223" s="93"/>
      <c r="L223" s="96"/>
      <c r="M223" s="97"/>
      <c r="N223" s="74"/>
      <c r="O223" s="7">
        <f t="shared" si="22"/>
        <v>0</v>
      </c>
      <c r="P223" s="89"/>
      <c r="Q223" s="90"/>
      <c r="R223" s="17"/>
    </row>
    <row r="224" spans="2:18" ht="13.5" thickBot="1">
      <c r="B224" s="79"/>
      <c r="C224" s="127"/>
      <c r="D224" s="128"/>
      <c r="E224" s="93"/>
      <c r="F224" s="93"/>
      <c r="G224" s="14"/>
      <c r="H224" s="14"/>
      <c r="I224" s="14"/>
      <c r="J224" s="93"/>
      <c r="K224" s="93"/>
      <c r="L224" s="75"/>
      <c r="M224" s="86"/>
      <c r="N224" s="76"/>
      <c r="O224" s="7">
        <f t="shared" si="22"/>
        <v>0</v>
      </c>
      <c r="P224" s="91"/>
      <c r="Q224" s="92"/>
      <c r="R224" s="17"/>
    </row>
    <row r="225" spans="2:18" ht="14.25" thickBot="1" thickTop="1">
      <c r="B225" s="16"/>
      <c r="C225" s="116"/>
      <c r="D225" s="116"/>
      <c r="E225" s="116"/>
      <c r="F225" s="116"/>
      <c r="G225" s="41"/>
      <c r="H225" s="29"/>
      <c r="I225" s="29"/>
      <c r="J225" s="118" t="s">
        <v>22</v>
      </c>
      <c r="K225" s="119"/>
      <c r="L225" s="72">
        <f>SUM(L217:L224)</f>
        <v>0</v>
      </c>
      <c r="M225" s="72"/>
      <c r="N225" s="72"/>
      <c r="O225" s="46">
        <f>SUM(O217:O224)</f>
        <v>0</v>
      </c>
      <c r="P225" s="103"/>
      <c r="Q225" s="104"/>
      <c r="R225" s="17"/>
    </row>
    <row r="226" spans="2:18" ht="14.25" thickBot="1" thickTop="1">
      <c r="B226" s="16"/>
      <c r="C226" s="116"/>
      <c r="D226" s="116"/>
      <c r="E226" s="116"/>
      <c r="F226" s="116"/>
      <c r="G226" s="41"/>
      <c r="H226" s="41"/>
      <c r="I226" s="41"/>
      <c r="J226" s="116"/>
      <c r="K226" s="116"/>
      <c r="L226" s="73"/>
      <c r="M226" s="98"/>
      <c r="N226" s="99"/>
      <c r="O226" s="42"/>
      <c r="P226" s="108"/>
      <c r="Q226" s="109"/>
      <c r="R226" s="17"/>
    </row>
    <row r="227" spans="2:18" ht="13.5" thickTop="1">
      <c r="B227" s="79" t="s">
        <v>46</v>
      </c>
      <c r="C227" s="121"/>
      <c r="D227" s="122"/>
      <c r="E227" s="120"/>
      <c r="F227" s="120"/>
      <c r="G227" s="6"/>
      <c r="H227" s="6"/>
      <c r="I227" s="6"/>
      <c r="J227" s="120"/>
      <c r="K227" s="120"/>
      <c r="L227" s="77"/>
      <c r="M227" s="78"/>
      <c r="N227" s="71"/>
      <c r="O227" s="7">
        <f>IF(L227&gt;0.1,1,0)</f>
        <v>0</v>
      </c>
      <c r="P227" s="87"/>
      <c r="Q227" s="88"/>
      <c r="R227" s="17"/>
    </row>
    <row r="228" spans="2:18" ht="12.75">
      <c r="B228" s="79"/>
      <c r="C228" s="123"/>
      <c r="D228" s="124"/>
      <c r="E228" s="93"/>
      <c r="F228" s="93"/>
      <c r="G228" s="14"/>
      <c r="H228" s="6"/>
      <c r="I228" s="6"/>
      <c r="J228" s="120"/>
      <c r="K228" s="120"/>
      <c r="L228" s="77"/>
      <c r="M228" s="78"/>
      <c r="N228" s="71"/>
      <c r="O228" s="7">
        <f aca="true" t="shared" si="23" ref="O228:O234">IF(L228&gt;0.1,1,0)</f>
        <v>0</v>
      </c>
      <c r="P228" s="89"/>
      <c r="Q228" s="90"/>
      <c r="R228" s="17"/>
    </row>
    <row r="229" spans="2:18" ht="12.75">
      <c r="B229" s="79"/>
      <c r="C229" s="123"/>
      <c r="D229" s="124"/>
      <c r="E229" s="93"/>
      <c r="F229" s="93"/>
      <c r="G229" s="14"/>
      <c r="H229" s="14"/>
      <c r="I229" s="14"/>
      <c r="J229" s="93"/>
      <c r="K229" s="93"/>
      <c r="L229" s="96"/>
      <c r="M229" s="97"/>
      <c r="N229" s="74"/>
      <c r="O229" s="7">
        <f t="shared" si="23"/>
        <v>0</v>
      </c>
      <c r="P229" s="89"/>
      <c r="Q229" s="90"/>
      <c r="R229" s="17"/>
    </row>
    <row r="230" spans="2:18" ht="12.75">
      <c r="B230" s="79"/>
      <c r="C230" s="123"/>
      <c r="D230" s="124"/>
      <c r="E230" s="93"/>
      <c r="F230" s="93"/>
      <c r="G230" s="14"/>
      <c r="H230" s="6"/>
      <c r="I230" s="6"/>
      <c r="J230" s="120"/>
      <c r="K230" s="120"/>
      <c r="L230" s="96"/>
      <c r="M230" s="97"/>
      <c r="N230" s="74"/>
      <c r="O230" s="7">
        <f t="shared" si="23"/>
        <v>0</v>
      </c>
      <c r="P230" s="89"/>
      <c r="Q230" s="90"/>
      <c r="R230" s="17"/>
    </row>
    <row r="231" spans="2:18" ht="12.75">
      <c r="B231" s="79"/>
      <c r="C231" s="125"/>
      <c r="D231" s="126"/>
      <c r="E231" s="93"/>
      <c r="F231" s="93"/>
      <c r="G231" s="14"/>
      <c r="H231" s="14"/>
      <c r="I231" s="14"/>
      <c r="J231" s="93"/>
      <c r="K231" s="93"/>
      <c r="L231" s="96"/>
      <c r="M231" s="97"/>
      <c r="N231" s="74"/>
      <c r="O231" s="7">
        <f t="shared" si="23"/>
        <v>0</v>
      </c>
      <c r="P231" s="89"/>
      <c r="Q231" s="90"/>
      <c r="R231" s="17"/>
    </row>
    <row r="232" spans="2:18" ht="12.75">
      <c r="B232" s="79"/>
      <c r="C232" s="125"/>
      <c r="D232" s="126"/>
      <c r="E232" s="93"/>
      <c r="F232" s="93"/>
      <c r="G232" s="14"/>
      <c r="H232" s="6"/>
      <c r="I232" s="6"/>
      <c r="J232" s="120"/>
      <c r="K232" s="120"/>
      <c r="L232" s="77"/>
      <c r="M232" s="78"/>
      <c r="N232" s="71"/>
      <c r="O232" s="7">
        <f t="shared" si="23"/>
        <v>0</v>
      </c>
      <c r="P232" s="89"/>
      <c r="Q232" s="90"/>
      <c r="R232" s="17"/>
    </row>
    <row r="233" spans="2:18" ht="12.75">
      <c r="B233" s="79"/>
      <c r="C233" s="125"/>
      <c r="D233" s="126"/>
      <c r="E233" s="93"/>
      <c r="F233" s="93"/>
      <c r="G233" s="14"/>
      <c r="H233" s="14"/>
      <c r="I233" s="14"/>
      <c r="J233" s="93"/>
      <c r="K233" s="93"/>
      <c r="L233" s="96"/>
      <c r="M233" s="97"/>
      <c r="N233" s="74"/>
      <c r="O233" s="7">
        <f t="shared" si="23"/>
        <v>0</v>
      </c>
      <c r="P233" s="89"/>
      <c r="Q233" s="90"/>
      <c r="R233" s="17"/>
    </row>
    <row r="234" spans="2:18" ht="13.5" thickBot="1">
      <c r="B234" s="79"/>
      <c r="C234" s="127"/>
      <c r="D234" s="128"/>
      <c r="E234" s="93"/>
      <c r="F234" s="93"/>
      <c r="G234" s="14"/>
      <c r="H234" s="14"/>
      <c r="I234" s="14"/>
      <c r="J234" s="93"/>
      <c r="K234" s="93"/>
      <c r="L234" s="75"/>
      <c r="M234" s="86"/>
      <c r="N234" s="76"/>
      <c r="O234" s="7">
        <f t="shared" si="23"/>
        <v>0</v>
      </c>
      <c r="P234" s="91"/>
      <c r="Q234" s="92"/>
      <c r="R234" s="17"/>
    </row>
    <row r="235" spans="2:18" ht="14.25" thickBot="1" thickTop="1">
      <c r="B235" s="16"/>
      <c r="C235" s="116"/>
      <c r="D235" s="116"/>
      <c r="E235" s="116"/>
      <c r="F235" s="116"/>
      <c r="G235" s="41"/>
      <c r="H235" s="29"/>
      <c r="I235" s="29"/>
      <c r="J235" s="118" t="s">
        <v>22</v>
      </c>
      <c r="K235" s="119"/>
      <c r="L235" s="72">
        <f>SUM(L227:L234)</f>
        <v>0</v>
      </c>
      <c r="M235" s="72"/>
      <c r="N235" s="72"/>
      <c r="O235" s="46">
        <f>SUM(O227:O234)</f>
        <v>0</v>
      </c>
      <c r="P235" s="103"/>
      <c r="Q235" s="104"/>
      <c r="R235" s="17"/>
    </row>
    <row r="236" spans="2:18" ht="14.25" thickBot="1" thickTop="1">
      <c r="B236" s="16"/>
      <c r="C236" s="116"/>
      <c r="D236" s="116"/>
      <c r="E236" s="116"/>
      <c r="F236" s="116"/>
      <c r="G236" s="41"/>
      <c r="H236" s="41"/>
      <c r="I236" s="41"/>
      <c r="J236" s="116"/>
      <c r="K236" s="116"/>
      <c r="L236" s="105"/>
      <c r="M236" s="106"/>
      <c r="N236" s="107"/>
      <c r="O236" s="42"/>
      <c r="P236" s="108"/>
      <c r="Q236" s="109"/>
      <c r="R236" s="17"/>
    </row>
    <row r="237" spans="2:18" ht="13.5" thickTop="1">
      <c r="B237" s="79" t="s">
        <v>47</v>
      </c>
      <c r="C237" s="121"/>
      <c r="D237" s="122"/>
      <c r="E237" s="120"/>
      <c r="F237" s="120"/>
      <c r="G237" s="6"/>
      <c r="H237" s="6"/>
      <c r="I237" s="6"/>
      <c r="J237" s="120"/>
      <c r="K237" s="120"/>
      <c r="L237" s="77"/>
      <c r="M237" s="78"/>
      <c r="N237" s="71"/>
      <c r="O237" s="7">
        <f>IF(L237&gt;0.1,1,0)</f>
        <v>0</v>
      </c>
      <c r="P237" s="87"/>
      <c r="Q237" s="88"/>
      <c r="R237" s="17"/>
    </row>
    <row r="238" spans="2:18" ht="12.75">
      <c r="B238" s="79"/>
      <c r="C238" s="123"/>
      <c r="D238" s="124"/>
      <c r="E238" s="93"/>
      <c r="F238" s="93"/>
      <c r="G238" s="14"/>
      <c r="H238" s="6"/>
      <c r="I238" s="6"/>
      <c r="J238" s="120"/>
      <c r="K238" s="120"/>
      <c r="L238" s="77"/>
      <c r="M238" s="78"/>
      <c r="N238" s="71"/>
      <c r="O238" s="7">
        <f aca="true" t="shared" si="24" ref="O238:O244">IF(L238&gt;0.1,1,0)</f>
        <v>0</v>
      </c>
      <c r="P238" s="89"/>
      <c r="Q238" s="90"/>
      <c r="R238" s="17"/>
    </row>
    <row r="239" spans="2:18" ht="12.75">
      <c r="B239" s="79"/>
      <c r="C239" s="123"/>
      <c r="D239" s="124"/>
      <c r="E239" s="93"/>
      <c r="F239" s="93"/>
      <c r="G239" s="14"/>
      <c r="H239" s="14"/>
      <c r="I239" s="14"/>
      <c r="J239" s="93"/>
      <c r="K239" s="93"/>
      <c r="L239" s="96"/>
      <c r="M239" s="97"/>
      <c r="N239" s="74"/>
      <c r="O239" s="7">
        <f t="shared" si="24"/>
        <v>0</v>
      </c>
      <c r="P239" s="89"/>
      <c r="Q239" s="90"/>
      <c r="R239" s="17"/>
    </row>
    <row r="240" spans="2:18" ht="12.75">
      <c r="B240" s="79"/>
      <c r="C240" s="123"/>
      <c r="D240" s="124"/>
      <c r="E240" s="93"/>
      <c r="F240" s="93"/>
      <c r="G240" s="14"/>
      <c r="H240" s="6"/>
      <c r="I240" s="6"/>
      <c r="J240" s="120"/>
      <c r="K240" s="120"/>
      <c r="L240" s="77"/>
      <c r="M240" s="78"/>
      <c r="N240" s="71"/>
      <c r="O240" s="7">
        <f t="shared" si="24"/>
        <v>0</v>
      </c>
      <c r="P240" s="89"/>
      <c r="Q240" s="90"/>
      <c r="R240" s="17"/>
    </row>
    <row r="241" spans="2:18" ht="12.75">
      <c r="B241" s="79"/>
      <c r="C241" s="125"/>
      <c r="D241" s="126"/>
      <c r="E241" s="93"/>
      <c r="F241" s="93"/>
      <c r="G241" s="14"/>
      <c r="H241" s="14"/>
      <c r="I241" s="14"/>
      <c r="J241" s="93"/>
      <c r="K241" s="93"/>
      <c r="L241" s="96"/>
      <c r="M241" s="97"/>
      <c r="N241" s="74"/>
      <c r="O241" s="7">
        <f t="shared" si="24"/>
        <v>0</v>
      </c>
      <c r="P241" s="89"/>
      <c r="Q241" s="90"/>
      <c r="R241" s="17"/>
    </row>
    <row r="242" spans="2:18" ht="12.75">
      <c r="B242" s="79"/>
      <c r="C242" s="125"/>
      <c r="D242" s="126"/>
      <c r="E242" s="93"/>
      <c r="F242" s="93"/>
      <c r="G242" s="14"/>
      <c r="H242" s="6"/>
      <c r="I242" s="6"/>
      <c r="J242" s="120"/>
      <c r="K242" s="120"/>
      <c r="L242" s="77"/>
      <c r="M242" s="78"/>
      <c r="N242" s="71"/>
      <c r="O242" s="7">
        <f t="shared" si="24"/>
        <v>0</v>
      </c>
      <c r="P242" s="89"/>
      <c r="Q242" s="90"/>
      <c r="R242" s="17"/>
    </row>
    <row r="243" spans="2:18" ht="12.75">
      <c r="B243" s="79"/>
      <c r="C243" s="125"/>
      <c r="D243" s="126"/>
      <c r="E243" s="93"/>
      <c r="F243" s="93"/>
      <c r="G243" s="14"/>
      <c r="H243" s="14"/>
      <c r="I243" s="14"/>
      <c r="J243" s="93"/>
      <c r="K243" s="93"/>
      <c r="L243" s="96"/>
      <c r="M243" s="97"/>
      <c r="N243" s="74"/>
      <c r="O243" s="7">
        <f t="shared" si="24"/>
        <v>0</v>
      </c>
      <c r="P243" s="89"/>
      <c r="Q243" s="90"/>
      <c r="R243" s="17"/>
    </row>
    <row r="244" spans="2:18" ht="13.5" thickBot="1">
      <c r="B244" s="79"/>
      <c r="C244" s="127"/>
      <c r="D244" s="128"/>
      <c r="E244" s="93"/>
      <c r="F244" s="93"/>
      <c r="G244" s="14"/>
      <c r="H244" s="14"/>
      <c r="I244" s="14"/>
      <c r="J244" s="93"/>
      <c r="K244" s="93"/>
      <c r="L244" s="96"/>
      <c r="M244" s="97"/>
      <c r="N244" s="74"/>
      <c r="O244" s="7">
        <f t="shared" si="24"/>
        <v>0</v>
      </c>
      <c r="P244" s="91"/>
      <c r="Q244" s="92"/>
      <c r="R244" s="17"/>
    </row>
    <row r="245" spans="2:18" ht="14.25" thickBot="1" thickTop="1">
      <c r="B245" s="16"/>
      <c r="C245" s="116"/>
      <c r="D245" s="116"/>
      <c r="E245" s="116"/>
      <c r="F245" s="116"/>
      <c r="G245" s="41"/>
      <c r="H245" s="29"/>
      <c r="I245" s="29"/>
      <c r="J245" s="118" t="s">
        <v>22</v>
      </c>
      <c r="K245" s="119"/>
      <c r="L245" s="72">
        <f>SUM(L237:L244)</f>
        <v>0</v>
      </c>
      <c r="M245" s="72"/>
      <c r="N245" s="72"/>
      <c r="O245" s="46">
        <f>SUM(O237:O244)</f>
        <v>0</v>
      </c>
      <c r="P245" s="103"/>
      <c r="Q245" s="104"/>
      <c r="R245" s="17"/>
    </row>
    <row r="246" spans="2:18" ht="14.25" thickBot="1" thickTop="1">
      <c r="B246" s="16"/>
      <c r="C246" s="116"/>
      <c r="D246" s="116"/>
      <c r="E246" s="116"/>
      <c r="F246" s="116"/>
      <c r="G246" s="41"/>
      <c r="H246" s="41"/>
      <c r="I246" s="41"/>
      <c r="J246" s="116"/>
      <c r="K246" s="116"/>
      <c r="L246" s="105"/>
      <c r="M246" s="106"/>
      <c r="N246" s="107"/>
      <c r="O246" s="42"/>
      <c r="P246" s="108"/>
      <c r="Q246" s="109"/>
      <c r="R246" s="17"/>
    </row>
    <row r="247" spans="2:18" ht="13.5" thickTop="1">
      <c r="B247" s="79" t="s">
        <v>48</v>
      </c>
      <c r="C247" s="121"/>
      <c r="D247" s="122"/>
      <c r="E247" s="120"/>
      <c r="F247" s="120"/>
      <c r="G247" s="6"/>
      <c r="H247" s="6"/>
      <c r="I247" s="6"/>
      <c r="J247" s="120"/>
      <c r="K247" s="120"/>
      <c r="L247" s="77"/>
      <c r="M247" s="78"/>
      <c r="N247" s="71"/>
      <c r="O247" s="7">
        <f>IF(L247&gt;0.1,1,0)</f>
        <v>0</v>
      </c>
      <c r="P247" s="87"/>
      <c r="Q247" s="88"/>
      <c r="R247" s="17"/>
    </row>
    <row r="248" spans="2:18" ht="12.75">
      <c r="B248" s="79"/>
      <c r="C248" s="123"/>
      <c r="D248" s="124"/>
      <c r="E248" s="93"/>
      <c r="F248" s="93"/>
      <c r="G248" s="14"/>
      <c r="H248" s="6"/>
      <c r="I248" s="6"/>
      <c r="J248" s="120"/>
      <c r="K248" s="120"/>
      <c r="L248" s="77"/>
      <c r="M248" s="78"/>
      <c r="N248" s="71"/>
      <c r="O248" s="7">
        <f aca="true" t="shared" si="25" ref="O248:O254">IF(L248&gt;0.1,1,0)</f>
        <v>0</v>
      </c>
      <c r="P248" s="89"/>
      <c r="Q248" s="90"/>
      <c r="R248" s="17"/>
    </row>
    <row r="249" spans="2:18" ht="12.75">
      <c r="B249" s="79"/>
      <c r="C249" s="123"/>
      <c r="D249" s="124"/>
      <c r="E249" s="93"/>
      <c r="F249" s="93"/>
      <c r="G249" s="14"/>
      <c r="H249" s="14"/>
      <c r="I249" s="14"/>
      <c r="J249" s="93"/>
      <c r="K249" s="93"/>
      <c r="L249" s="96"/>
      <c r="M249" s="97"/>
      <c r="N249" s="74"/>
      <c r="O249" s="7">
        <f t="shared" si="25"/>
        <v>0</v>
      </c>
      <c r="P249" s="89"/>
      <c r="Q249" s="90"/>
      <c r="R249" s="17"/>
    </row>
    <row r="250" spans="2:18" ht="12.75">
      <c r="B250" s="79"/>
      <c r="C250" s="123"/>
      <c r="D250" s="124"/>
      <c r="E250" s="93"/>
      <c r="F250" s="93"/>
      <c r="G250" s="14"/>
      <c r="H250" s="6"/>
      <c r="I250" s="6"/>
      <c r="J250" s="120"/>
      <c r="K250" s="120"/>
      <c r="L250" s="77"/>
      <c r="M250" s="78"/>
      <c r="N250" s="71"/>
      <c r="O250" s="7">
        <f t="shared" si="25"/>
        <v>0</v>
      </c>
      <c r="P250" s="89"/>
      <c r="Q250" s="90"/>
      <c r="R250" s="17"/>
    </row>
    <row r="251" spans="2:18" ht="12.75">
      <c r="B251" s="79"/>
      <c r="C251" s="125"/>
      <c r="D251" s="126"/>
      <c r="E251" s="93"/>
      <c r="F251" s="93"/>
      <c r="G251" s="14"/>
      <c r="H251" s="14"/>
      <c r="I251" s="14"/>
      <c r="J251" s="93"/>
      <c r="K251" s="93"/>
      <c r="L251" s="96"/>
      <c r="M251" s="97"/>
      <c r="N251" s="74"/>
      <c r="O251" s="7">
        <f t="shared" si="25"/>
        <v>0</v>
      </c>
      <c r="P251" s="89"/>
      <c r="Q251" s="90"/>
      <c r="R251" s="17"/>
    </row>
    <row r="252" spans="2:18" ht="12.75">
      <c r="B252" s="79"/>
      <c r="C252" s="125"/>
      <c r="D252" s="126"/>
      <c r="E252" s="93"/>
      <c r="F252" s="93"/>
      <c r="G252" s="14"/>
      <c r="H252" s="6"/>
      <c r="I252" s="6"/>
      <c r="J252" s="120"/>
      <c r="K252" s="120"/>
      <c r="L252" s="77"/>
      <c r="M252" s="78"/>
      <c r="N252" s="71"/>
      <c r="O252" s="7">
        <f t="shared" si="25"/>
        <v>0</v>
      </c>
      <c r="P252" s="89"/>
      <c r="Q252" s="90"/>
      <c r="R252" s="17"/>
    </row>
    <row r="253" spans="2:18" ht="12.75">
      <c r="B253" s="79"/>
      <c r="C253" s="125"/>
      <c r="D253" s="126"/>
      <c r="E253" s="93"/>
      <c r="F253" s="93"/>
      <c r="G253" s="14"/>
      <c r="H253" s="14"/>
      <c r="I253" s="14"/>
      <c r="J253" s="93"/>
      <c r="K253" s="93"/>
      <c r="L253" s="96"/>
      <c r="M253" s="97"/>
      <c r="N253" s="74"/>
      <c r="O253" s="7">
        <f t="shared" si="25"/>
        <v>0</v>
      </c>
      <c r="P253" s="89"/>
      <c r="Q253" s="90"/>
      <c r="R253" s="17"/>
    </row>
    <row r="254" spans="2:18" ht="13.5" thickBot="1">
      <c r="B254" s="79"/>
      <c r="C254" s="127"/>
      <c r="D254" s="128"/>
      <c r="E254" s="93"/>
      <c r="F254" s="93"/>
      <c r="G254" s="14"/>
      <c r="H254" s="14"/>
      <c r="I254" s="14"/>
      <c r="J254" s="93"/>
      <c r="K254" s="93"/>
      <c r="L254" s="96"/>
      <c r="M254" s="97"/>
      <c r="N254" s="74"/>
      <c r="O254" s="7">
        <f t="shared" si="25"/>
        <v>0</v>
      </c>
      <c r="P254" s="91"/>
      <c r="Q254" s="92"/>
      <c r="R254" s="17"/>
    </row>
    <row r="255" spans="2:18" ht="14.25" thickBot="1" thickTop="1">
      <c r="B255" s="16"/>
      <c r="C255" s="116"/>
      <c r="D255" s="116"/>
      <c r="E255" s="116"/>
      <c r="F255" s="116"/>
      <c r="G255" s="41"/>
      <c r="H255" s="29"/>
      <c r="I255" s="29"/>
      <c r="J255" s="118" t="s">
        <v>22</v>
      </c>
      <c r="K255" s="119"/>
      <c r="L255" s="72">
        <f>SUM(L247:L254)</f>
        <v>0</v>
      </c>
      <c r="M255" s="72"/>
      <c r="N255" s="72"/>
      <c r="O255" s="46">
        <f>SUM(O247:O254)</f>
        <v>0</v>
      </c>
      <c r="P255" s="103"/>
      <c r="Q255" s="104"/>
      <c r="R255" s="17"/>
    </row>
    <row r="256" spans="2:18" ht="14.25" thickBot="1" thickTop="1">
      <c r="B256" s="16"/>
      <c r="C256" s="116"/>
      <c r="D256" s="116"/>
      <c r="E256" s="116"/>
      <c r="F256" s="116"/>
      <c r="G256" s="41"/>
      <c r="H256" s="41"/>
      <c r="I256" s="41"/>
      <c r="J256" s="116"/>
      <c r="K256" s="116"/>
      <c r="L256" s="105"/>
      <c r="M256" s="106"/>
      <c r="N256" s="107"/>
      <c r="O256" s="42"/>
      <c r="P256" s="108"/>
      <c r="Q256" s="109"/>
      <c r="R256" s="17"/>
    </row>
    <row r="257" spans="2:18" ht="13.5" thickTop="1">
      <c r="B257" s="79" t="s">
        <v>49</v>
      </c>
      <c r="C257" s="121"/>
      <c r="D257" s="122"/>
      <c r="E257" s="120"/>
      <c r="F257" s="120"/>
      <c r="G257" s="6"/>
      <c r="H257" s="6"/>
      <c r="I257" s="6"/>
      <c r="J257" s="120"/>
      <c r="K257" s="120"/>
      <c r="L257" s="77"/>
      <c r="M257" s="78"/>
      <c r="N257" s="71"/>
      <c r="O257" s="7">
        <f>IF(L257&gt;0.1,1,0)</f>
        <v>0</v>
      </c>
      <c r="P257" s="87"/>
      <c r="Q257" s="88"/>
      <c r="R257" s="17"/>
    </row>
    <row r="258" spans="2:18" ht="12.75">
      <c r="B258" s="79"/>
      <c r="C258" s="123"/>
      <c r="D258" s="124"/>
      <c r="E258" s="93"/>
      <c r="F258" s="93"/>
      <c r="G258" s="14"/>
      <c r="H258" s="6"/>
      <c r="I258" s="6"/>
      <c r="J258" s="120"/>
      <c r="K258" s="120"/>
      <c r="L258" s="77"/>
      <c r="M258" s="78"/>
      <c r="N258" s="71"/>
      <c r="O258" s="7">
        <f aca="true" t="shared" si="26" ref="O258:O264">IF(L258&gt;0.1,1,0)</f>
        <v>0</v>
      </c>
      <c r="P258" s="89"/>
      <c r="Q258" s="90"/>
      <c r="R258" s="17"/>
    </row>
    <row r="259" spans="2:18" ht="12.75">
      <c r="B259" s="79"/>
      <c r="C259" s="123"/>
      <c r="D259" s="124"/>
      <c r="E259" s="93"/>
      <c r="F259" s="93"/>
      <c r="G259" s="14"/>
      <c r="H259" s="14"/>
      <c r="I259" s="14"/>
      <c r="J259" s="93"/>
      <c r="K259" s="93"/>
      <c r="L259" s="96"/>
      <c r="M259" s="97"/>
      <c r="N259" s="74"/>
      <c r="O259" s="7">
        <f t="shared" si="26"/>
        <v>0</v>
      </c>
      <c r="P259" s="89"/>
      <c r="Q259" s="90"/>
      <c r="R259" s="17"/>
    </row>
    <row r="260" spans="2:18" ht="12.75">
      <c r="B260" s="79"/>
      <c r="C260" s="123"/>
      <c r="D260" s="124"/>
      <c r="E260" s="93"/>
      <c r="F260" s="93"/>
      <c r="G260" s="14"/>
      <c r="H260" s="6"/>
      <c r="I260" s="6"/>
      <c r="J260" s="120"/>
      <c r="K260" s="120"/>
      <c r="L260" s="77"/>
      <c r="M260" s="78"/>
      <c r="N260" s="71"/>
      <c r="O260" s="7">
        <f t="shared" si="26"/>
        <v>0</v>
      </c>
      <c r="P260" s="89"/>
      <c r="Q260" s="90"/>
      <c r="R260" s="17"/>
    </row>
    <row r="261" spans="2:18" ht="12.75">
      <c r="B261" s="79"/>
      <c r="C261" s="125"/>
      <c r="D261" s="126"/>
      <c r="E261" s="93"/>
      <c r="F261" s="93"/>
      <c r="G261" s="14"/>
      <c r="H261" s="14"/>
      <c r="I261" s="14"/>
      <c r="J261" s="93"/>
      <c r="K261" s="93"/>
      <c r="L261" s="96"/>
      <c r="M261" s="97"/>
      <c r="N261" s="74"/>
      <c r="O261" s="7">
        <f t="shared" si="26"/>
        <v>0</v>
      </c>
      <c r="P261" s="89"/>
      <c r="Q261" s="90"/>
      <c r="R261" s="17"/>
    </row>
    <row r="262" spans="2:18" ht="12.75">
      <c r="B262" s="79"/>
      <c r="C262" s="125"/>
      <c r="D262" s="126"/>
      <c r="E262" s="93"/>
      <c r="F262" s="93"/>
      <c r="G262" s="14"/>
      <c r="H262" s="6"/>
      <c r="I262" s="6"/>
      <c r="J262" s="120"/>
      <c r="K262" s="120"/>
      <c r="L262" s="77"/>
      <c r="M262" s="78"/>
      <c r="N262" s="71"/>
      <c r="O262" s="7">
        <f t="shared" si="26"/>
        <v>0</v>
      </c>
      <c r="P262" s="89"/>
      <c r="Q262" s="90"/>
      <c r="R262" s="17"/>
    </row>
    <row r="263" spans="2:18" ht="12.75">
      <c r="B263" s="79"/>
      <c r="C263" s="125"/>
      <c r="D263" s="126"/>
      <c r="E263" s="93"/>
      <c r="F263" s="93"/>
      <c r="G263" s="14"/>
      <c r="H263" s="14"/>
      <c r="I263" s="14"/>
      <c r="J263" s="95"/>
      <c r="K263" s="95"/>
      <c r="L263" s="75"/>
      <c r="M263" s="86"/>
      <c r="N263" s="76"/>
      <c r="O263" s="7">
        <f t="shared" si="26"/>
        <v>0</v>
      </c>
      <c r="P263" s="89"/>
      <c r="Q263" s="90"/>
      <c r="R263" s="17"/>
    </row>
    <row r="264" spans="2:18" ht="13.5" thickBot="1">
      <c r="B264" s="79"/>
      <c r="C264" s="127"/>
      <c r="D264" s="128"/>
      <c r="E264" s="93"/>
      <c r="F264" s="93"/>
      <c r="G264" s="14"/>
      <c r="H264" s="14"/>
      <c r="I264" s="38"/>
      <c r="J264" s="94"/>
      <c r="K264" s="94"/>
      <c r="L264" s="102"/>
      <c r="M264" s="102"/>
      <c r="N264" s="102"/>
      <c r="O264" s="7">
        <f t="shared" si="26"/>
        <v>0</v>
      </c>
      <c r="P264" s="91"/>
      <c r="Q264" s="92"/>
      <c r="R264" s="17"/>
    </row>
    <row r="265" spans="2:18" ht="14.25" thickBot="1" thickTop="1">
      <c r="B265" s="16"/>
      <c r="C265" s="116"/>
      <c r="D265" s="116"/>
      <c r="E265" s="116"/>
      <c r="F265" s="116"/>
      <c r="G265" s="41"/>
      <c r="H265" s="29"/>
      <c r="I265" s="29"/>
      <c r="J265" s="118" t="s">
        <v>22</v>
      </c>
      <c r="K265" s="119"/>
      <c r="L265" s="72">
        <f>SUM(L257:L264)</f>
        <v>0</v>
      </c>
      <c r="M265" s="72"/>
      <c r="N265" s="72"/>
      <c r="O265" s="46">
        <f>SUM(O257:O264)</f>
        <v>0</v>
      </c>
      <c r="P265" s="49"/>
      <c r="Q265" s="50"/>
      <c r="R265" s="17"/>
    </row>
    <row r="266" spans="2:18" ht="14.25" thickBot="1" thickTop="1">
      <c r="B266" s="16"/>
      <c r="C266" s="116"/>
      <c r="D266" s="116"/>
      <c r="E266" s="116"/>
      <c r="F266" s="116"/>
      <c r="G266" s="41"/>
      <c r="H266" s="43"/>
      <c r="I266" s="43"/>
      <c r="J266" s="117"/>
      <c r="K266" s="117"/>
      <c r="L266" s="73"/>
      <c r="M266" s="98"/>
      <c r="N266" s="99"/>
      <c r="O266" s="18"/>
      <c r="P266" s="100"/>
      <c r="Q266" s="101"/>
      <c r="R266" s="17"/>
    </row>
    <row r="267" spans="2:18" ht="13.5" thickTop="1">
      <c r="B267" s="79" t="s">
        <v>50</v>
      </c>
      <c r="C267" s="121"/>
      <c r="D267" s="122"/>
      <c r="E267" s="93"/>
      <c r="F267" s="93"/>
      <c r="G267" s="14"/>
      <c r="H267" s="6"/>
      <c r="I267" s="6"/>
      <c r="J267" s="120"/>
      <c r="K267" s="120"/>
      <c r="L267" s="77"/>
      <c r="M267" s="78"/>
      <c r="N267" s="71"/>
      <c r="O267" s="7">
        <f>IF(L267&gt;0.1,1,0)</f>
        <v>0</v>
      </c>
      <c r="P267" s="87"/>
      <c r="Q267" s="88"/>
      <c r="R267" s="17"/>
    </row>
    <row r="268" spans="2:18" ht="12.75">
      <c r="B268" s="79"/>
      <c r="C268" s="123"/>
      <c r="D268" s="124"/>
      <c r="E268" s="93"/>
      <c r="F268" s="93"/>
      <c r="G268" s="14"/>
      <c r="H268" s="6"/>
      <c r="I268" s="6"/>
      <c r="J268" s="120"/>
      <c r="K268" s="120"/>
      <c r="L268" s="77"/>
      <c r="M268" s="78"/>
      <c r="N268" s="71"/>
      <c r="O268" s="7">
        <f aca="true" t="shared" si="27" ref="O268:O274">IF(L268&gt;0.1,1,0)</f>
        <v>0</v>
      </c>
      <c r="P268" s="89"/>
      <c r="Q268" s="90"/>
      <c r="R268" s="17"/>
    </row>
    <row r="269" spans="2:18" ht="12.75">
      <c r="B269" s="79"/>
      <c r="C269" s="123"/>
      <c r="D269" s="124"/>
      <c r="E269" s="93"/>
      <c r="F269" s="93"/>
      <c r="G269" s="14"/>
      <c r="H269" s="14"/>
      <c r="I269" s="14"/>
      <c r="J269" s="93"/>
      <c r="K269" s="93"/>
      <c r="L269" s="96"/>
      <c r="M269" s="97"/>
      <c r="N269" s="74"/>
      <c r="O269" s="7">
        <f t="shared" si="27"/>
        <v>0</v>
      </c>
      <c r="P269" s="89"/>
      <c r="Q269" s="90"/>
      <c r="R269" s="17"/>
    </row>
    <row r="270" spans="2:18" ht="12.75">
      <c r="B270" s="79"/>
      <c r="C270" s="123"/>
      <c r="D270" s="124"/>
      <c r="E270" s="93"/>
      <c r="F270" s="93"/>
      <c r="G270" s="14"/>
      <c r="H270" s="6"/>
      <c r="I270" s="6"/>
      <c r="J270" s="120"/>
      <c r="K270" s="120"/>
      <c r="L270" s="77"/>
      <c r="M270" s="78"/>
      <c r="N270" s="71"/>
      <c r="O270" s="7">
        <f t="shared" si="27"/>
        <v>0</v>
      </c>
      <c r="P270" s="89"/>
      <c r="Q270" s="90"/>
      <c r="R270" s="17"/>
    </row>
    <row r="271" spans="2:18" ht="12.75">
      <c r="B271" s="79"/>
      <c r="C271" s="125"/>
      <c r="D271" s="126"/>
      <c r="E271" s="93"/>
      <c r="F271" s="93"/>
      <c r="G271" s="14"/>
      <c r="H271" s="14"/>
      <c r="I271" s="14"/>
      <c r="J271" s="93"/>
      <c r="K271" s="93"/>
      <c r="L271" s="96"/>
      <c r="M271" s="97"/>
      <c r="N271" s="74"/>
      <c r="O271" s="7">
        <f t="shared" si="27"/>
        <v>0</v>
      </c>
      <c r="P271" s="89"/>
      <c r="Q271" s="90"/>
      <c r="R271" s="17"/>
    </row>
    <row r="272" spans="2:18" ht="12.75">
      <c r="B272" s="79"/>
      <c r="C272" s="125"/>
      <c r="D272" s="126"/>
      <c r="E272" s="93"/>
      <c r="F272" s="93"/>
      <c r="G272" s="14"/>
      <c r="H272" s="6"/>
      <c r="I272" s="6"/>
      <c r="J272" s="120"/>
      <c r="K272" s="120"/>
      <c r="L272" s="77"/>
      <c r="M272" s="78"/>
      <c r="N272" s="71"/>
      <c r="O272" s="7">
        <f t="shared" si="27"/>
        <v>0</v>
      </c>
      <c r="P272" s="89"/>
      <c r="Q272" s="90"/>
      <c r="R272" s="17"/>
    </row>
    <row r="273" spans="2:18" ht="12.75">
      <c r="B273" s="79"/>
      <c r="C273" s="125"/>
      <c r="D273" s="126"/>
      <c r="E273" s="93"/>
      <c r="F273" s="93"/>
      <c r="G273" s="14"/>
      <c r="H273" s="14"/>
      <c r="I273" s="14"/>
      <c r="J273" s="93"/>
      <c r="K273" s="93"/>
      <c r="L273" s="96"/>
      <c r="M273" s="97"/>
      <c r="N273" s="74"/>
      <c r="O273" s="7">
        <f t="shared" si="27"/>
        <v>0</v>
      </c>
      <c r="P273" s="89"/>
      <c r="Q273" s="90"/>
      <c r="R273" s="17"/>
    </row>
    <row r="274" spans="2:18" ht="13.5" thickBot="1">
      <c r="B274" s="79"/>
      <c r="C274" s="127"/>
      <c r="D274" s="128"/>
      <c r="E274" s="93"/>
      <c r="F274" s="93"/>
      <c r="G274" s="14"/>
      <c r="H274" s="14"/>
      <c r="I274" s="14"/>
      <c r="J274" s="93"/>
      <c r="K274" s="93"/>
      <c r="L274" s="96"/>
      <c r="M274" s="97"/>
      <c r="N274" s="74"/>
      <c r="O274" s="7">
        <f t="shared" si="27"/>
        <v>0</v>
      </c>
      <c r="P274" s="91"/>
      <c r="Q274" s="92"/>
      <c r="R274" s="17"/>
    </row>
    <row r="275" spans="2:18" ht="14.25" thickBot="1" thickTop="1">
      <c r="B275" s="16"/>
      <c r="C275" s="116"/>
      <c r="D275" s="116"/>
      <c r="E275" s="116"/>
      <c r="F275" s="116"/>
      <c r="G275" s="41"/>
      <c r="H275" s="29"/>
      <c r="I275" s="29"/>
      <c r="J275" s="118" t="s">
        <v>22</v>
      </c>
      <c r="K275" s="119"/>
      <c r="L275" s="72">
        <f>SUM(L267:L274)</f>
        <v>0</v>
      </c>
      <c r="M275" s="72"/>
      <c r="N275" s="72"/>
      <c r="O275" s="46">
        <f>SUM(O267:O274)</f>
        <v>0</v>
      </c>
      <c r="P275" s="103"/>
      <c r="Q275" s="104"/>
      <c r="R275" s="17"/>
    </row>
    <row r="276" spans="2:18" ht="14.25" thickBot="1" thickTop="1">
      <c r="B276" s="16"/>
      <c r="C276" s="117"/>
      <c r="D276" s="117"/>
      <c r="E276" s="117"/>
      <c r="F276" s="117"/>
      <c r="G276" s="43"/>
      <c r="H276" s="43"/>
      <c r="I276" s="43"/>
      <c r="J276" s="117"/>
      <c r="K276" s="117"/>
      <c r="L276" s="73"/>
      <c r="M276" s="98"/>
      <c r="N276" s="99"/>
      <c r="O276" s="18"/>
      <c r="P276" s="100"/>
      <c r="Q276" s="101"/>
      <c r="R276" s="17"/>
    </row>
    <row r="277" spans="2:18" ht="13.5" thickTop="1">
      <c r="B277" s="79" t="s">
        <v>51</v>
      </c>
      <c r="C277" s="121"/>
      <c r="D277" s="122"/>
      <c r="E277" s="120"/>
      <c r="F277" s="120"/>
      <c r="G277" s="6"/>
      <c r="H277" s="6"/>
      <c r="I277" s="6"/>
      <c r="J277" s="120"/>
      <c r="K277" s="120"/>
      <c r="L277" s="77"/>
      <c r="M277" s="78"/>
      <c r="N277" s="71"/>
      <c r="O277" s="7">
        <f>IF(L277&gt;0.1,1,0)</f>
        <v>0</v>
      </c>
      <c r="P277" s="87"/>
      <c r="Q277" s="88"/>
      <c r="R277" s="17"/>
    </row>
    <row r="278" spans="2:18" ht="12.75">
      <c r="B278" s="79"/>
      <c r="C278" s="123"/>
      <c r="D278" s="124"/>
      <c r="E278" s="93"/>
      <c r="F278" s="93"/>
      <c r="G278" s="14"/>
      <c r="H278" s="6"/>
      <c r="I278" s="6"/>
      <c r="J278" s="120"/>
      <c r="K278" s="120"/>
      <c r="L278" s="77"/>
      <c r="M278" s="78"/>
      <c r="N278" s="71"/>
      <c r="O278" s="7">
        <f aca="true" t="shared" si="28" ref="O278:O284">IF(L278&gt;0.1,1,0)</f>
        <v>0</v>
      </c>
      <c r="P278" s="89"/>
      <c r="Q278" s="90"/>
      <c r="R278" s="17"/>
    </row>
    <row r="279" spans="2:18" ht="12.75">
      <c r="B279" s="79"/>
      <c r="C279" s="123"/>
      <c r="D279" s="124"/>
      <c r="E279" s="93"/>
      <c r="F279" s="93"/>
      <c r="G279" s="14"/>
      <c r="H279" s="14"/>
      <c r="I279" s="14"/>
      <c r="J279" s="93"/>
      <c r="K279" s="93"/>
      <c r="L279" s="96"/>
      <c r="M279" s="97"/>
      <c r="N279" s="74"/>
      <c r="O279" s="7">
        <f t="shared" si="28"/>
        <v>0</v>
      </c>
      <c r="P279" s="89"/>
      <c r="Q279" s="90"/>
      <c r="R279" s="17"/>
    </row>
    <row r="280" spans="2:18" ht="12.75">
      <c r="B280" s="79"/>
      <c r="C280" s="123"/>
      <c r="D280" s="124"/>
      <c r="E280" s="93"/>
      <c r="F280" s="93"/>
      <c r="G280" s="14"/>
      <c r="H280" s="6"/>
      <c r="I280" s="6"/>
      <c r="J280" s="120"/>
      <c r="K280" s="120"/>
      <c r="L280" s="77"/>
      <c r="M280" s="78"/>
      <c r="N280" s="71"/>
      <c r="O280" s="7">
        <f t="shared" si="28"/>
        <v>0</v>
      </c>
      <c r="P280" s="89"/>
      <c r="Q280" s="90"/>
      <c r="R280" s="17"/>
    </row>
    <row r="281" spans="2:18" ht="12.75">
      <c r="B281" s="79"/>
      <c r="C281" s="125"/>
      <c r="D281" s="126"/>
      <c r="E281" s="93"/>
      <c r="F281" s="93"/>
      <c r="G281" s="14"/>
      <c r="H281" s="14"/>
      <c r="I281" s="14"/>
      <c r="J281" s="93"/>
      <c r="K281" s="93"/>
      <c r="L281" s="96"/>
      <c r="M281" s="97"/>
      <c r="N281" s="74"/>
      <c r="O281" s="7">
        <f t="shared" si="28"/>
        <v>0</v>
      </c>
      <c r="P281" s="89"/>
      <c r="Q281" s="90"/>
      <c r="R281" s="17"/>
    </row>
    <row r="282" spans="2:18" ht="12.75">
      <c r="B282" s="79"/>
      <c r="C282" s="125"/>
      <c r="D282" s="126"/>
      <c r="E282" s="93"/>
      <c r="F282" s="93"/>
      <c r="G282" s="14"/>
      <c r="H282" s="6"/>
      <c r="I282" s="6"/>
      <c r="J282" s="120"/>
      <c r="K282" s="120"/>
      <c r="L282" s="77"/>
      <c r="M282" s="78"/>
      <c r="N282" s="71"/>
      <c r="O282" s="7">
        <f t="shared" si="28"/>
        <v>0</v>
      </c>
      <c r="P282" s="89"/>
      <c r="Q282" s="90"/>
      <c r="R282" s="17"/>
    </row>
    <row r="283" spans="2:18" ht="12.75">
      <c r="B283" s="79"/>
      <c r="C283" s="125"/>
      <c r="D283" s="126"/>
      <c r="E283" s="93"/>
      <c r="F283" s="93"/>
      <c r="G283" s="14"/>
      <c r="H283" s="14"/>
      <c r="I283" s="14"/>
      <c r="J283" s="93"/>
      <c r="K283" s="93"/>
      <c r="L283" s="96"/>
      <c r="M283" s="97"/>
      <c r="N283" s="74"/>
      <c r="O283" s="7">
        <f t="shared" si="28"/>
        <v>0</v>
      </c>
      <c r="P283" s="89"/>
      <c r="Q283" s="90"/>
      <c r="R283" s="17"/>
    </row>
    <row r="284" spans="2:18" ht="13.5" thickBot="1">
      <c r="B284" s="79"/>
      <c r="C284" s="127"/>
      <c r="D284" s="128"/>
      <c r="E284" s="93"/>
      <c r="F284" s="93"/>
      <c r="G284" s="14"/>
      <c r="H284" s="14"/>
      <c r="I284" s="14"/>
      <c r="J284" s="93"/>
      <c r="K284" s="93"/>
      <c r="L284" s="96"/>
      <c r="M284" s="97"/>
      <c r="N284" s="74"/>
      <c r="O284" s="7">
        <f t="shared" si="28"/>
        <v>0</v>
      </c>
      <c r="P284" s="91"/>
      <c r="Q284" s="92"/>
      <c r="R284" s="17"/>
    </row>
    <row r="285" spans="2:18" ht="14.25" thickBot="1" thickTop="1">
      <c r="B285" s="16"/>
      <c r="C285" s="116"/>
      <c r="D285" s="116"/>
      <c r="E285" s="116"/>
      <c r="F285" s="116"/>
      <c r="G285" s="41"/>
      <c r="H285" s="29"/>
      <c r="I285" s="29"/>
      <c r="J285" s="118" t="s">
        <v>22</v>
      </c>
      <c r="K285" s="119"/>
      <c r="L285" s="72">
        <f>SUM(L277:L284)</f>
        <v>0</v>
      </c>
      <c r="M285" s="72"/>
      <c r="N285" s="72"/>
      <c r="O285" s="46">
        <f>SUM(O277:O284)</f>
        <v>0</v>
      </c>
      <c r="P285" s="103"/>
      <c r="Q285" s="104"/>
      <c r="R285" s="17"/>
    </row>
    <row r="286" spans="2:18" ht="14.25" thickBot="1" thickTop="1">
      <c r="B286" s="16"/>
      <c r="C286" s="116"/>
      <c r="D286" s="116"/>
      <c r="E286" s="116"/>
      <c r="F286" s="116"/>
      <c r="G286" s="41"/>
      <c r="H286" s="41"/>
      <c r="I286" s="41"/>
      <c r="J286" s="116"/>
      <c r="K286" s="116"/>
      <c r="L286" s="105"/>
      <c r="M286" s="106"/>
      <c r="N286" s="107"/>
      <c r="O286" s="42"/>
      <c r="P286" s="108"/>
      <c r="Q286" s="109"/>
      <c r="R286" s="17"/>
    </row>
    <row r="287" spans="2:18" ht="13.5" thickTop="1">
      <c r="B287" s="79" t="s">
        <v>52</v>
      </c>
      <c r="C287" s="121"/>
      <c r="D287" s="122"/>
      <c r="E287" s="120"/>
      <c r="F287" s="120"/>
      <c r="G287" s="6"/>
      <c r="H287" s="6"/>
      <c r="I287" s="6"/>
      <c r="J287" s="120"/>
      <c r="K287" s="120"/>
      <c r="L287" s="77"/>
      <c r="M287" s="78"/>
      <c r="N287" s="71"/>
      <c r="O287" s="7">
        <f>IF(L287&gt;0.1,1,0)</f>
        <v>0</v>
      </c>
      <c r="P287" s="87"/>
      <c r="Q287" s="88"/>
      <c r="R287" s="17"/>
    </row>
    <row r="288" spans="2:18" ht="12.75">
      <c r="B288" s="79"/>
      <c r="C288" s="123"/>
      <c r="D288" s="124"/>
      <c r="E288" s="93"/>
      <c r="F288" s="93"/>
      <c r="G288" s="14"/>
      <c r="H288" s="6"/>
      <c r="I288" s="6"/>
      <c r="J288" s="120"/>
      <c r="K288" s="120"/>
      <c r="L288" s="77"/>
      <c r="M288" s="78"/>
      <c r="N288" s="71"/>
      <c r="O288" s="7">
        <f aca="true" t="shared" si="29" ref="O288:O294">IF(L288&gt;0.1,1,0)</f>
        <v>0</v>
      </c>
      <c r="P288" s="89"/>
      <c r="Q288" s="90"/>
      <c r="R288" s="17"/>
    </row>
    <row r="289" spans="2:18" ht="12.75">
      <c r="B289" s="79"/>
      <c r="C289" s="123"/>
      <c r="D289" s="124"/>
      <c r="E289" s="93"/>
      <c r="F289" s="93"/>
      <c r="G289" s="14"/>
      <c r="H289" s="14"/>
      <c r="I289" s="14"/>
      <c r="J289" s="93"/>
      <c r="K289" s="93"/>
      <c r="L289" s="96"/>
      <c r="M289" s="97"/>
      <c r="N289" s="74"/>
      <c r="O289" s="7">
        <f t="shared" si="29"/>
        <v>0</v>
      </c>
      <c r="P289" s="89"/>
      <c r="Q289" s="90"/>
      <c r="R289" s="17"/>
    </row>
    <row r="290" spans="2:18" ht="12.75">
      <c r="B290" s="79"/>
      <c r="C290" s="123"/>
      <c r="D290" s="124"/>
      <c r="E290" s="93"/>
      <c r="F290" s="93"/>
      <c r="G290" s="14"/>
      <c r="H290" s="6"/>
      <c r="I290" s="6"/>
      <c r="J290" s="120"/>
      <c r="K290" s="120"/>
      <c r="L290" s="77"/>
      <c r="M290" s="78"/>
      <c r="N290" s="71"/>
      <c r="O290" s="7">
        <f t="shared" si="29"/>
        <v>0</v>
      </c>
      <c r="P290" s="89"/>
      <c r="Q290" s="90"/>
      <c r="R290" s="17"/>
    </row>
    <row r="291" spans="2:18" ht="12.75">
      <c r="B291" s="79"/>
      <c r="C291" s="125"/>
      <c r="D291" s="126"/>
      <c r="E291" s="93"/>
      <c r="F291" s="93"/>
      <c r="G291" s="14"/>
      <c r="H291" s="14"/>
      <c r="I291" s="14"/>
      <c r="J291" s="93"/>
      <c r="K291" s="93"/>
      <c r="L291" s="96"/>
      <c r="M291" s="97"/>
      <c r="N291" s="74"/>
      <c r="O291" s="7">
        <f t="shared" si="29"/>
        <v>0</v>
      </c>
      <c r="P291" s="89"/>
      <c r="Q291" s="90"/>
      <c r="R291" s="17"/>
    </row>
    <row r="292" spans="2:18" ht="12.75">
      <c r="B292" s="79"/>
      <c r="C292" s="125"/>
      <c r="D292" s="126"/>
      <c r="E292" s="93"/>
      <c r="F292" s="93"/>
      <c r="G292" s="14"/>
      <c r="H292" s="6"/>
      <c r="I292" s="6"/>
      <c r="J292" s="120"/>
      <c r="K292" s="120"/>
      <c r="L292" s="77"/>
      <c r="M292" s="78"/>
      <c r="N292" s="71"/>
      <c r="O292" s="7">
        <f t="shared" si="29"/>
        <v>0</v>
      </c>
      <c r="P292" s="89"/>
      <c r="Q292" s="90"/>
      <c r="R292" s="17"/>
    </row>
    <row r="293" spans="2:18" ht="12.75">
      <c r="B293" s="79"/>
      <c r="C293" s="125"/>
      <c r="D293" s="126"/>
      <c r="E293" s="93"/>
      <c r="F293" s="93"/>
      <c r="G293" s="14"/>
      <c r="H293" s="14"/>
      <c r="I293" s="14"/>
      <c r="J293" s="93"/>
      <c r="K293" s="93"/>
      <c r="L293" s="96"/>
      <c r="M293" s="97"/>
      <c r="N293" s="74"/>
      <c r="O293" s="7">
        <f t="shared" si="29"/>
        <v>0</v>
      </c>
      <c r="P293" s="89"/>
      <c r="Q293" s="90"/>
      <c r="R293" s="17"/>
    </row>
    <row r="294" spans="2:18" ht="13.5" thickBot="1">
      <c r="B294" s="79"/>
      <c r="C294" s="127"/>
      <c r="D294" s="128"/>
      <c r="E294" s="93"/>
      <c r="F294" s="93"/>
      <c r="G294" s="14"/>
      <c r="H294" s="14"/>
      <c r="I294" s="14"/>
      <c r="J294" s="93"/>
      <c r="K294" s="93"/>
      <c r="L294" s="96"/>
      <c r="M294" s="97"/>
      <c r="N294" s="74"/>
      <c r="O294" s="7">
        <f t="shared" si="29"/>
        <v>0</v>
      </c>
      <c r="P294" s="91"/>
      <c r="Q294" s="92"/>
      <c r="R294" s="17"/>
    </row>
    <row r="295" spans="2:18" ht="14.25" thickBot="1" thickTop="1">
      <c r="B295" s="16"/>
      <c r="C295" s="116"/>
      <c r="D295" s="116"/>
      <c r="E295" s="116"/>
      <c r="F295" s="116"/>
      <c r="G295" s="41"/>
      <c r="H295" s="29"/>
      <c r="I295" s="29"/>
      <c r="J295" s="118" t="s">
        <v>22</v>
      </c>
      <c r="K295" s="119"/>
      <c r="L295" s="72">
        <f>SUM(L287:L294)</f>
        <v>0</v>
      </c>
      <c r="M295" s="72"/>
      <c r="N295" s="72"/>
      <c r="O295" s="46">
        <f>SUM(O287:O294)</f>
        <v>0</v>
      </c>
      <c r="P295" s="103"/>
      <c r="Q295" s="104"/>
      <c r="R295" s="17"/>
    </row>
    <row r="296" spans="2:18" ht="14.25" thickBot="1" thickTop="1">
      <c r="B296" s="16"/>
      <c r="C296" s="116"/>
      <c r="D296" s="116"/>
      <c r="E296" s="116"/>
      <c r="F296" s="116"/>
      <c r="G296" s="41"/>
      <c r="H296" s="41"/>
      <c r="I296" s="41"/>
      <c r="J296" s="116"/>
      <c r="K296" s="116"/>
      <c r="L296" s="105"/>
      <c r="M296" s="106"/>
      <c r="N296" s="107"/>
      <c r="O296" s="42"/>
      <c r="P296" s="108"/>
      <c r="Q296" s="109"/>
      <c r="R296" s="17"/>
    </row>
    <row r="297" spans="2:18" ht="13.5" thickTop="1">
      <c r="B297" s="79" t="s">
        <v>53</v>
      </c>
      <c r="C297" s="121"/>
      <c r="D297" s="122"/>
      <c r="E297" s="120"/>
      <c r="F297" s="120"/>
      <c r="G297" s="6"/>
      <c r="H297" s="6"/>
      <c r="I297" s="6"/>
      <c r="J297" s="120"/>
      <c r="K297" s="120"/>
      <c r="L297" s="77"/>
      <c r="M297" s="78"/>
      <c r="N297" s="71"/>
      <c r="O297" s="7">
        <f>IF(L297&gt;0.1,1,0)</f>
        <v>0</v>
      </c>
      <c r="P297" s="87"/>
      <c r="Q297" s="88"/>
      <c r="R297" s="17"/>
    </row>
    <row r="298" spans="2:18" ht="12.75">
      <c r="B298" s="79"/>
      <c r="C298" s="123"/>
      <c r="D298" s="124"/>
      <c r="E298" s="93"/>
      <c r="F298" s="93"/>
      <c r="G298" s="14"/>
      <c r="H298" s="6"/>
      <c r="I298" s="6"/>
      <c r="J298" s="120"/>
      <c r="K298" s="120"/>
      <c r="L298" s="77"/>
      <c r="M298" s="78"/>
      <c r="N298" s="71"/>
      <c r="O298" s="7">
        <f aca="true" t="shared" si="30" ref="O298:O304">IF(L298&gt;0.1,1,0)</f>
        <v>0</v>
      </c>
      <c r="P298" s="89"/>
      <c r="Q298" s="90"/>
      <c r="R298" s="17"/>
    </row>
    <row r="299" spans="2:18" ht="12.75">
      <c r="B299" s="79"/>
      <c r="C299" s="123"/>
      <c r="D299" s="124"/>
      <c r="E299" s="93"/>
      <c r="F299" s="93"/>
      <c r="G299" s="14"/>
      <c r="H299" s="14"/>
      <c r="I299" s="14"/>
      <c r="J299" s="93"/>
      <c r="K299" s="93"/>
      <c r="L299" s="96"/>
      <c r="M299" s="97"/>
      <c r="N299" s="74"/>
      <c r="O299" s="7">
        <f t="shared" si="30"/>
        <v>0</v>
      </c>
      <c r="P299" s="89"/>
      <c r="Q299" s="90"/>
      <c r="R299" s="17"/>
    </row>
    <row r="300" spans="2:18" ht="12.75">
      <c r="B300" s="79"/>
      <c r="C300" s="123"/>
      <c r="D300" s="124"/>
      <c r="E300" s="93"/>
      <c r="F300" s="93"/>
      <c r="G300" s="14"/>
      <c r="H300" s="6"/>
      <c r="I300" s="6"/>
      <c r="J300" s="120"/>
      <c r="K300" s="120"/>
      <c r="L300" s="77"/>
      <c r="M300" s="78"/>
      <c r="N300" s="71"/>
      <c r="O300" s="7">
        <f t="shared" si="30"/>
        <v>0</v>
      </c>
      <c r="P300" s="89"/>
      <c r="Q300" s="90"/>
      <c r="R300" s="17"/>
    </row>
    <row r="301" spans="2:18" ht="12.75">
      <c r="B301" s="79"/>
      <c r="C301" s="125"/>
      <c r="D301" s="126"/>
      <c r="E301" s="93"/>
      <c r="F301" s="93"/>
      <c r="G301" s="14"/>
      <c r="H301" s="14"/>
      <c r="I301" s="14"/>
      <c r="J301" s="93"/>
      <c r="K301" s="93"/>
      <c r="L301" s="96"/>
      <c r="M301" s="97"/>
      <c r="N301" s="74"/>
      <c r="O301" s="7">
        <f t="shared" si="30"/>
        <v>0</v>
      </c>
      <c r="P301" s="89"/>
      <c r="Q301" s="90"/>
      <c r="R301" s="17"/>
    </row>
    <row r="302" spans="2:18" ht="12.75">
      <c r="B302" s="79"/>
      <c r="C302" s="125"/>
      <c r="D302" s="126"/>
      <c r="E302" s="93"/>
      <c r="F302" s="93"/>
      <c r="G302" s="14"/>
      <c r="H302" s="6"/>
      <c r="I302" s="6"/>
      <c r="J302" s="120"/>
      <c r="K302" s="120"/>
      <c r="L302" s="77"/>
      <c r="M302" s="78"/>
      <c r="N302" s="71"/>
      <c r="O302" s="7">
        <f t="shared" si="30"/>
        <v>0</v>
      </c>
      <c r="P302" s="89"/>
      <c r="Q302" s="90"/>
      <c r="R302" s="17"/>
    </row>
    <row r="303" spans="2:18" ht="12.75">
      <c r="B303" s="79"/>
      <c r="C303" s="125"/>
      <c r="D303" s="126"/>
      <c r="E303" s="93"/>
      <c r="F303" s="93"/>
      <c r="G303" s="14"/>
      <c r="H303" s="14"/>
      <c r="I303" s="14"/>
      <c r="J303" s="93"/>
      <c r="K303" s="93"/>
      <c r="L303" s="96"/>
      <c r="M303" s="97"/>
      <c r="N303" s="74"/>
      <c r="O303" s="7">
        <f t="shared" si="30"/>
        <v>0</v>
      </c>
      <c r="P303" s="89"/>
      <c r="Q303" s="90"/>
      <c r="R303" s="17"/>
    </row>
    <row r="304" spans="2:18" ht="13.5" thickBot="1">
      <c r="B304" s="79"/>
      <c r="C304" s="127"/>
      <c r="D304" s="128"/>
      <c r="E304" s="93"/>
      <c r="F304" s="93"/>
      <c r="G304" s="14"/>
      <c r="H304" s="14"/>
      <c r="I304" s="14"/>
      <c r="J304" s="93"/>
      <c r="K304" s="93"/>
      <c r="L304" s="96"/>
      <c r="M304" s="97"/>
      <c r="N304" s="74"/>
      <c r="O304" s="7">
        <f t="shared" si="30"/>
        <v>0</v>
      </c>
      <c r="P304" s="91"/>
      <c r="Q304" s="92"/>
      <c r="R304" s="17"/>
    </row>
    <row r="305" spans="2:18" ht="14.25" thickBot="1" thickTop="1">
      <c r="B305" s="16"/>
      <c r="C305" s="116"/>
      <c r="D305" s="116"/>
      <c r="E305" s="116"/>
      <c r="F305" s="116"/>
      <c r="G305" s="41"/>
      <c r="H305" s="29"/>
      <c r="I305" s="29"/>
      <c r="J305" s="118" t="s">
        <v>22</v>
      </c>
      <c r="K305" s="119"/>
      <c r="L305" s="72">
        <f>SUM(L297:L304)</f>
        <v>0</v>
      </c>
      <c r="M305" s="72"/>
      <c r="N305" s="72"/>
      <c r="O305" s="46">
        <f>SUM(O297:O304)</f>
        <v>0</v>
      </c>
      <c r="P305" s="103"/>
      <c r="Q305" s="104"/>
      <c r="R305" s="17"/>
    </row>
    <row r="306" spans="2:18" ht="14.25" thickBot="1" thickTop="1">
      <c r="B306" s="16"/>
      <c r="C306" s="116"/>
      <c r="D306" s="116"/>
      <c r="E306" s="116"/>
      <c r="F306" s="116"/>
      <c r="G306" s="41"/>
      <c r="H306" s="41"/>
      <c r="I306" s="41"/>
      <c r="J306" s="116"/>
      <c r="K306" s="116"/>
      <c r="L306" s="105"/>
      <c r="M306" s="106"/>
      <c r="N306" s="107"/>
      <c r="O306" s="42"/>
      <c r="P306" s="108"/>
      <c r="Q306" s="109"/>
      <c r="R306" s="17"/>
    </row>
    <row r="307" spans="2:18" ht="13.5" thickTop="1">
      <c r="B307" s="79" t="s">
        <v>54</v>
      </c>
      <c r="C307" s="121"/>
      <c r="D307" s="122"/>
      <c r="E307" s="120"/>
      <c r="F307" s="120"/>
      <c r="G307" s="6"/>
      <c r="H307" s="6"/>
      <c r="I307" s="6"/>
      <c r="J307" s="120"/>
      <c r="K307" s="120"/>
      <c r="L307" s="77"/>
      <c r="M307" s="78"/>
      <c r="N307" s="71"/>
      <c r="O307" s="7">
        <f>IF(L307&gt;0.1,1,0)</f>
        <v>0</v>
      </c>
      <c r="P307" s="87"/>
      <c r="Q307" s="88"/>
      <c r="R307" s="17"/>
    </row>
    <row r="308" spans="2:18" ht="12.75">
      <c r="B308" s="79"/>
      <c r="C308" s="123"/>
      <c r="D308" s="124"/>
      <c r="E308" s="93"/>
      <c r="F308" s="93"/>
      <c r="G308" s="14"/>
      <c r="H308" s="6"/>
      <c r="I308" s="6"/>
      <c r="J308" s="120"/>
      <c r="K308" s="120"/>
      <c r="L308" s="77"/>
      <c r="M308" s="78"/>
      <c r="N308" s="71"/>
      <c r="O308" s="7">
        <f aca="true" t="shared" si="31" ref="O308:O314">IF(L308&gt;0.1,1,0)</f>
        <v>0</v>
      </c>
      <c r="P308" s="89"/>
      <c r="Q308" s="90"/>
      <c r="R308" s="17"/>
    </row>
    <row r="309" spans="2:18" ht="12.75">
      <c r="B309" s="79"/>
      <c r="C309" s="123"/>
      <c r="D309" s="124"/>
      <c r="E309" s="93"/>
      <c r="F309" s="93"/>
      <c r="G309" s="14"/>
      <c r="H309" s="14"/>
      <c r="I309" s="14"/>
      <c r="J309" s="93"/>
      <c r="K309" s="93"/>
      <c r="L309" s="96"/>
      <c r="M309" s="97"/>
      <c r="N309" s="74"/>
      <c r="O309" s="7">
        <f t="shared" si="31"/>
        <v>0</v>
      </c>
      <c r="P309" s="89"/>
      <c r="Q309" s="90"/>
      <c r="R309" s="17"/>
    </row>
    <row r="310" spans="2:18" ht="12.75">
      <c r="B310" s="79"/>
      <c r="C310" s="123"/>
      <c r="D310" s="124"/>
      <c r="E310" s="93"/>
      <c r="F310" s="93"/>
      <c r="G310" s="14"/>
      <c r="H310" s="6"/>
      <c r="I310" s="6"/>
      <c r="J310" s="120"/>
      <c r="K310" s="120"/>
      <c r="L310" s="77"/>
      <c r="M310" s="78"/>
      <c r="N310" s="71"/>
      <c r="O310" s="7">
        <f t="shared" si="31"/>
        <v>0</v>
      </c>
      <c r="P310" s="89"/>
      <c r="Q310" s="90"/>
      <c r="R310" s="17"/>
    </row>
    <row r="311" spans="2:18" ht="12.75">
      <c r="B311" s="79"/>
      <c r="C311" s="125"/>
      <c r="D311" s="126"/>
      <c r="E311" s="93"/>
      <c r="F311" s="93"/>
      <c r="G311" s="14"/>
      <c r="H311" s="14"/>
      <c r="I311" s="14"/>
      <c r="J311" s="93"/>
      <c r="K311" s="93"/>
      <c r="L311" s="96"/>
      <c r="M311" s="97"/>
      <c r="N311" s="74"/>
      <c r="O311" s="7">
        <f t="shared" si="31"/>
        <v>0</v>
      </c>
      <c r="P311" s="89"/>
      <c r="Q311" s="90"/>
      <c r="R311" s="17"/>
    </row>
    <row r="312" spans="2:18" ht="12.75">
      <c r="B312" s="79"/>
      <c r="C312" s="125"/>
      <c r="D312" s="126"/>
      <c r="E312" s="93"/>
      <c r="F312" s="93"/>
      <c r="G312" s="14"/>
      <c r="H312" s="6"/>
      <c r="I312" s="6"/>
      <c r="J312" s="120"/>
      <c r="K312" s="120"/>
      <c r="L312" s="77"/>
      <c r="M312" s="78"/>
      <c r="N312" s="71"/>
      <c r="O312" s="7">
        <f t="shared" si="31"/>
        <v>0</v>
      </c>
      <c r="P312" s="89"/>
      <c r="Q312" s="90"/>
      <c r="R312" s="17"/>
    </row>
    <row r="313" spans="2:18" ht="12.75">
      <c r="B313" s="79"/>
      <c r="C313" s="125"/>
      <c r="D313" s="126"/>
      <c r="E313" s="93"/>
      <c r="F313" s="93"/>
      <c r="G313" s="14"/>
      <c r="H313" s="14"/>
      <c r="I313" s="14"/>
      <c r="J313" s="93"/>
      <c r="K313" s="93"/>
      <c r="L313" s="96"/>
      <c r="M313" s="97"/>
      <c r="N313" s="74"/>
      <c r="O313" s="7">
        <f t="shared" si="31"/>
        <v>0</v>
      </c>
      <c r="P313" s="89"/>
      <c r="Q313" s="90"/>
      <c r="R313" s="17"/>
    </row>
    <row r="314" spans="2:18" ht="13.5" thickBot="1">
      <c r="B314" s="79"/>
      <c r="C314" s="127"/>
      <c r="D314" s="128"/>
      <c r="E314" s="93"/>
      <c r="F314" s="93"/>
      <c r="G314" s="14"/>
      <c r="H314" s="14"/>
      <c r="I314" s="14"/>
      <c r="J314" s="93"/>
      <c r="K314" s="93"/>
      <c r="L314" s="96"/>
      <c r="M314" s="97"/>
      <c r="N314" s="74"/>
      <c r="O314" s="7">
        <f t="shared" si="31"/>
        <v>0</v>
      </c>
      <c r="P314" s="91"/>
      <c r="Q314" s="92"/>
      <c r="R314" s="17"/>
    </row>
    <row r="315" spans="2:18" ht="14.25" thickBot="1" thickTop="1">
      <c r="B315" s="16"/>
      <c r="C315" s="116"/>
      <c r="D315" s="116"/>
      <c r="E315" s="116"/>
      <c r="F315" s="116"/>
      <c r="G315" s="41"/>
      <c r="H315" s="29"/>
      <c r="I315" s="29"/>
      <c r="J315" s="118" t="s">
        <v>22</v>
      </c>
      <c r="K315" s="119"/>
      <c r="L315" s="72">
        <f>SUM(L307:L314)</f>
        <v>0</v>
      </c>
      <c r="M315" s="72"/>
      <c r="N315" s="72"/>
      <c r="O315" s="46">
        <f>SUM(O307:O314)</f>
        <v>0</v>
      </c>
      <c r="P315" s="103"/>
      <c r="Q315" s="104"/>
      <c r="R315" s="17"/>
    </row>
    <row r="316" spans="2:18" ht="14.25" thickBot="1" thickTop="1">
      <c r="B316" s="16"/>
      <c r="C316" s="116"/>
      <c r="D316" s="116"/>
      <c r="E316" s="116"/>
      <c r="F316" s="116"/>
      <c r="G316" s="41"/>
      <c r="H316" s="41"/>
      <c r="I316" s="41"/>
      <c r="J316" s="116"/>
      <c r="K316" s="116"/>
      <c r="L316" s="105"/>
      <c r="M316" s="106"/>
      <c r="N316" s="107"/>
      <c r="O316" s="42"/>
      <c r="P316" s="108"/>
      <c r="Q316" s="109"/>
      <c r="R316" s="17"/>
    </row>
    <row r="317" spans="2:18" ht="13.5" thickTop="1">
      <c r="B317" s="79" t="s">
        <v>55</v>
      </c>
      <c r="C317" s="121"/>
      <c r="D317" s="122"/>
      <c r="E317" s="120"/>
      <c r="F317" s="120"/>
      <c r="G317" s="6"/>
      <c r="H317" s="6"/>
      <c r="I317" s="6"/>
      <c r="J317" s="120"/>
      <c r="K317" s="120"/>
      <c r="L317" s="77"/>
      <c r="M317" s="78"/>
      <c r="N317" s="71"/>
      <c r="O317" s="7">
        <f>IF(L317&gt;0.1,1,0)</f>
        <v>0</v>
      </c>
      <c r="P317" s="87"/>
      <c r="Q317" s="88"/>
      <c r="R317" s="17"/>
    </row>
    <row r="318" spans="2:18" ht="12.75">
      <c r="B318" s="79"/>
      <c r="C318" s="123"/>
      <c r="D318" s="124"/>
      <c r="E318" s="93"/>
      <c r="F318" s="93"/>
      <c r="G318" s="14"/>
      <c r="H318" s="6"/>
      <c r="I318" s="6"/>
      <c r="J318" s="120"/>
      <c r="K318" s="120"/>
      <c r="L318" s="77"/>
      <c r="M318" s="78"/>
      <c r="N318" s="71"/>
      <c r="O318" s="7">
        <f aca="true" t="shared" si="32" ref="O318:O324">IF(L318&gt;0.1,1,0)</f>
        <v>0</v>
      </c>
      <c r="P318" s="89"/>
      <c r="Q318" s="90"/>
      <c r="R318" s="17"/>
    </row>
    <row r="319" spans="2:18" ht="12.75">
      <c r="B319" s="79"/>
      <c r="C319" s="123"/>
      <c r="D319" s="124"/>
      <c r="E319" s="93"/>
      <c r="F319" s="93"/>
      <c r="G319" s="14"/>
      <c r="H319" s="14"/>
      <c r="I319" s="14"/>
      <c r="J319" s="93"/>
      <c r="K319" s="93"/>
      <c r="L319" s="96"/>
      <c r="M319" s="97"/>
      <c r="N319" s="74"/>
      <c r="O319" s="7">
        <f t="shared" si="32"/>
        <v>0</v>
      </c>
      <c r="P319" s="89"/>
      <c r="Q319" s="90"/>
      <c r="R319" s="17"/>
    </row>
    <row r="320" spans="2:18" ht="12.75">
      <c r="B320" s="79"/>
      <c r="C320" s="123"/>
      <c r="D320" s="124"/>
      <c r="E320" s="93"/>
      <c r="F320" s="93"/>
      <c r="G320" s="14"/>
      <c r="H320" s="6"/>
      <c r="I320" s="6"/>
      <c r="J320" s="120"/>
      <c r="K320" s="120"/>
      <c r="L320" s="77"/>
      <c r="M320" s="78"/>
      <c r="N320" s="71"/>
      <c r="O320" s="7">
        <f t="shared" si="32"/>
        <v>0</v>
      </c>
      <c r="P320" s="89"/>
      <c r="Q320" s="90"/>
      <c r="R320" s="17"/>
    </row>
    <row r="321" spans="2:18" ht="12.75">
      <c r="B321" s="79"/>
      <c r="C321" s="125"/>
      <c r="D321" s="126"/>
      <c r="E321" s="93"/>
      <c r="F321" s="93"/>
      <c r="G321" s="14"/>
      <c r="H321" s="14"/>
      <c r="I321" s="14"/>
      <c r="J321" s="93"/>
      <c r="K321" s="93"/>
      <c r="L321" s="96"/>
      <c r="M321" s="97"/>
      <c r="N321" s="74"/>
      <c r="O321" s="7">
        <f t="shared" si="32"/>
        <v>0</v>
      </c>
      <c r="P321" s="89"/>
      <c r="Q321" s="90"/>
      <c r="R321" s="17"/>
    </row>
    <row r="322" spans="2:18" ht="12.75">
      <c r="B322" s="79"/>
      <c r="C322" s="125"/>
      <c r="D322" s="126"/>
      <c r="E322" s="93"/>
      <c r="F322" s="93"/>
      <c r="G322" s="14"/>
      <c r="H322" s="6"/>
      <c r="I322" s="6"/>
      <c r="J322" s="120"/>
      <c r="K322" s="120"/>
      <c r="L322" s="77"/>
      <c r="M322" s="78"/>
      <c r="N322" s="71"/>
      <c r="O322" s="7">
        <f t="shared" si="32"/>
        <v>0</v>
      </c>
      <c r="P322" s="89"/>
      <c r="Q322" s="90"/>
      <c r="R322" s="17"/>
    </row>
    <row r="323" spans="2:18" ht="12.75">
      <c r="B323" s="79"/>
      <c r="C323" s="125"/>
      <c r="D323" s="126"/>
      <c r="E323" s="93"/>
      <c r="F323" s="93"/>
      <c r="G323" s="14"/>
      <c r="H323" s="14"/>
      <c r="I323" s="14"/>
      <c r="J323" s="93"/>
      <c r="K323" s="93"/>
      <c r="L323" s="96"/>
      <c r="M323" s="97"/>
      <c r="N323" s="74"/>
      <c r="O323" s="7">
        <f t="shared" si="32"/>
        <v>0</v>
      </c>
      <c r="P323" s="89"/>
      <c r="Q323" s="90"/>
      <c r="R323" s="17"/>
    </row>
    <row r="324" spans="2:18" ht="13.5" thickBot="1">
      <c r="B324" s="79"/>
      <c r="C324" s="127"/>
      <c r="D324" s="128"/>
      <c r="E324" s="93"/>
      <c r="F324" s="93"/>
      <c r="G324" s="14"/>
      <c r="H324" s="14"/>
      <c r="I324" s="14"/>
      <c r="J324" s="93"/>
      <c r="K324" s="93"/>
      <c r="L324" s="96"/>
      <c r="M324" s="97"/>
      <c r="N324" s="74"/>
      <c r="O324" s="7">
        <f t="shared" si="32"/>
        <v>0</v>
      </c>
      <c r="P324" s="91"/>
      <c r="Q324" s="92"/>
      <c r="R324" s="17"/>
    </row>
    <row r="325" spans="2:18" ht="14.25" thickBot="1" thickTop="1">
      <c r="B325" s="16"/>
      <c r="C325" s="116"/>
      <c r="D325" s="116"/>
      <c r="E325" s="116"/>
      <c r="F325" s="116"/>
      <c r="G325" s="41"/>
      <c r="H325" s="29"/>
      <c r="I325" s="29"/>
      <c r="J325" s="118" t="s">
        <v>22</v>
      </c>
      <c r="K325" s="119"/>
      <c r="L325" s="72">
        <f>SUM(L317:L324)</f>
        <v>0</v>
      </c>
      <c r="M325" s="72"/>
      <c r="N325" s="72"/>
      <c r="O325" s="46">
        <f>SUM(O317:O324)</f>
        <v>0</v>
      </c>
      <c r="P325" s="103"/>
      <c r="Q325" s="104"/>
      <c r="R325" s="17"/>
    </row>
    <row r="326" spans="2:18" ht="14.25" thickBot="1" thickTop="1">
      <c r="B326" s="16"/>
      <c r="C326" s="116"/>
      <c r="D326" s="116"/>
      <c r="E326" s="116"/>
      <c r="F326" s="116"/>
      <c r="G326" s="41"/>
      <c r="H326" s="41"/>
      <c r="I326" s="41"/>
      <c r="J326" s="116"/>
      <c r="K326" s="116"/>
      <c r="L326" s="105"/>
      <c r="M326" s="106"/>
      <c r="N326" s="107"/>
      <c r="O326" s="42"/>
      <c r="P326" s="108"/>
      <c r="Q326" s="109"/>
      <c r="R326" s="17"/>
    </row>
    <row r="327" spans="2:18" ht="13.5" thickTop="1">
      <c r="B327" s="79" t="s">
        <v>56</v>
      </c>
      <c r="C327" s="121"/>
      <c r="D327" s="122"/>
      <c r="E327" s="120"/>
      <c r="F327" s="120"/>
      <c r="G327" s="6"/>
      <c r="H327" s="6"/>
      <c r="I327" s="6"/>
      <c r="J327" s="120"/>
      <c r="K327" s="120"/>
      <c r="L327" s="77"/>
      <c r="M327" s="78"/>
      <c r="N327" s="71"/>
      <c r="O327" s="7">
        <f>IF(L327&gt;0.1,1,0)</f>
        <v>0</v>
      </c>
      <c r="P327" s="87"/>
      <c r="Q327" s="88"/>
      <c r="R327" s="17"/>
    </row>
    <row r="328" spans="2:18" ht="12.75">
      <c r="B328" s="79"/>
      <c r="C328" s="123"/>
      <c r="D328" s="124"/>
      <c r="E328" s="93"/>
      <c r="F328" s="93"/>
      <c r="G328" s="14"/>
      <c r="H328" s="6"/>
      <c r="I328" s="6"/>
      <c r="J328" s="120"/>
      <c r="K328" s="120"/>
      <c r="L328" s="77"/>
      <c r="M328" s="78"/>
      <c r="N328" s="71"/>
      <c r="O328" s="7">
        <f aca="true" t="shared" si="33" ref="O328:O334">IF(L328&gt;0.1,1,0)</f>
        <v>0</v>
      </c>
      <c r="P328" s="89"/>
      <c r="Q328" s="90"/>
      <c r="R328" s="17"/>
    </row>
    <row r="329" spans="2:18" ht="12.75">
      <c r="B329" s="79"/>
      <c r="C329" s="123"/>
      <c r="D329" s="124"/>
      <c r="E329" s="93"/>
      <c r="F329" s="93"/>
      <c r="G329" s="14"/>
      <c r="H329" s="14"/>
      <c r="I329" s="14"/>
      <c r="J329" s="93"/>
      <c r="K329" s="93"/>
      <c r="L329" s="96"/>
      <c r="M329" s="97"/>
      <c r="N329" s="74"/>
      <c r="O329" s="7">
        <f t="shared" si="33"/>
        <v>0</v>
      </c>
      <c r="P329" s="89"/>
      <c r="Q329" s="90"/>
      <c r="R329" s="17"/>
    </row>
    <row r="330" spans="2:18" ht="12.75">
      <c r="B330" s="79"/>
      <c r="C330" s="123"/>
      <c r="D330" s="124"/>
      <c r="E330" s="93"/>
      <c r="F330" s="93"/>
      <c r="G330" s="14"/>
      <c r="H330" s="6"/>
      <c r="I330" s="6"/>
      <c r="J330" s="120"/>
      <c r="K330" s="120"/>
      <c r="L330" s="77"/>
      <c r="M330" s="78"/>
      <c r="N330" s="71"/>
      <c r="O330" s="7">
        <f t="shared" si="33"/>
        <v>0</v>
      </c>
      <c r="P330" s="89"/>
      <c r="Q330" s="90"/>
      <c r="R330" s="17"/>
    </row>
    <row r="331" spans="2:18" ht="12.75">
      <c r="B331" s="79"/>
      <c r="C331" s="125"/>
      <c r="D331" s="126"/>
      <c r="E331" s="93"/>
      <c r="F331" s="93"/>
      <c r="G331" s="14"/>
      <c r="H331" s="14"/>
      <c r="I331" s="14"/>
      <c r="J331" s="93"/>
      <c r="K331" s="93"/>
      <c r="L331" s="96"/>
      <c r="M331" s="97"/>
      <c r="N331" s="74"/>
      <c r="O331" s="7">
        <f t="shared" si="33"/>
        <v>0</v>
      </c>
      <c r="P331" s="89"/>
      <c r="Q331" s="90"/>
      <c r="R331" s="17"/>
    </row>
    <row r="332" spans="2:18" ht="12.75">
      <c r="B332" s="79"/>
      <c r="C332" s="125"/>
      <c r="D332" s="126"/>
      <c r="E332" s="93"/>
      <c r="F332" s="93"/>
      <c r="G332" s="14"/>
      <c r="H332" s="6"/>
      <c r="I332" s="6"/>
      <c r="J332" s="120"/>
      <c r="K332" s="120"/>
      <c r="L332" s="77"/>
      <c r="M332" s="78"/>
      <c r="N332" s="71"/>
      <c r="O332" s="7">
        <f t="shared" si="33"/>
        <v>0</v>
      </c>
      <c r="P332" s="89"/>
      <c r="Q332" s="90"/>
      <c r="R332" s="17"/>
    </row>
    <row r="333" spans="2:18" ht="12.75">
      <c r="B333" s="79"/>
      <c r="C333" s="125"/>
      <c r="D333" s="126"/>
      <c r="E333" s="93"/>
      <c r="F333" s="93"/>
      <c r="G333" s="14"/>
      <c r="H333" s="14"/>
      <c r="I333" s="14"/>
      <c r="J333" s="95"/>
      <c r="K333" s="95"/>
      <c r="L333" s="75"/>
      <c r="M333" s="86"/>
      <c r="N333" s="76"/>
      <c r="O333" s="7">
        <f t="shared" si="33"/>
        <v>0</v>
      </c>
      <c r="P333" s="89"/>
      <c r="Q333" s="90"/>
      <c r="R333" s="17"/>
    </row>
    <row r="334" spans="2:18" ht="13.5" thickBot="1">
      <c r="B334" s="79"/>
      <c r="C334" s="127"/>
      <c r="D334" s="128"/>
      <c r="E334" s="93"/>
      <c r="F334" s="93"/>
      <c r="G334" s="14"/>
      <c r="H334" s="14"/>
      <c r="I334" s="38"/>
      <c r="J334" s="94"/>
      <c r="K334" s="94"/>
      <c r="L334" s="102"/>
      <c r="M334" s="102"/>
      <c r="N334" s="102"/>
      <c r="O334" s="7">
        <f t="shared" si="33"/>
        <v>0</v>
      </c>
      <c r="P334" s="91"/>
      <c r="Q334" s="92"/>
      <c r="R334" s="17"/>
    </row>
    <row r="335" spans="2:18" ht="14.25" thickBot="1" thickTop="1">
      <c r="B335" s="16"/>
      <c r="C335" s="116"/>
      <c r="D335" s="116"/>
      <c r="E335" s="116"/>
      <c r="F335" s="116"/>
      <c r="G335" s="41"/>
      <c r="H335" s="29"/>
      <c r="I335" s="29"/>
      <c r="J335" s="118" t="s">
        <v>22</v>
      </c>
      <c r="K335" s="119"/>
      <c r="L335" s="72">
        <f>SUM(L327:L334)</f>
        <v>0</v>
      </c>
      <c r="M335" s="72"/>
      <c r="N335" s="72"/>
      <c r="O335" s="46">
        <f>SUM(O327:O334)</f>
        <v>0</v>
      </c>
      <c r="P335" s="49"/>
      <c r="Q335" s="50"/>
      <c r="R335" s="17"/>
    </row>
    <row r="336" spans="2:18" ht="14.25" thickBot="1" thickTop="1">
      <c r="B336" s="16"/>
      <c r="C336" s="116"/>
      <c r="D336" s="116"/>
      <c r="E336" s="116"/>
      <c r="F336" s="116"/>
      <c r="G336" s="41"/>
      <c r="H336" s="43"/>
      <c r="I336" s="43"/>
      <c r="J336" s="117"/>
      <c r="K336" s="117"/>
      <c r="L336" s="73"/>
      <c r="M336" s="98"/>
      <c r="N336" s="99"/>
      <c r="O336" s="18"/>
      <c r="P336" s="100"/>
      <c r="Q336" s="101"/>
      <c r="R336" s="17"/>
    </row>
    <row r="337" spans="2:18" ht="13.5" thickTop="1">
      <c r="B337" s="79" t="s">
        <v>57</v>
      </c>
      <c r="C337" s="121"/>
      <c r="D337" s="122"/>
      <c r="E337" s="93"/>
      <c r="F337" s="93"/>
      <c r="G337" s="14"/>
      <c r="H337" s="6"/>
      <c r="I337" s="6"/>
      <c r="J337" s="120"/>
      <c r="K337" s="120"/>
      <c r="L337" s="77"/>
      <c r="M337" s="78"/>
      <c r="N337" s="71"/>
      <c r="O337" s="7">
        <f>IF(L337&gt;0.1,1,0)</f>
        <v>0</v>
      </c>
      <c r="P337" s="87"/>
      <c r="Q337" s="88"/>
      <c r="R337" s="17"/>
    </row>
    <row r="338" spans="2:18" ht="12.75">
      <c r="B338" s="79"/>
      <c r="C338" s="123"/>
      <c r="D338" s="124"/>
      <c r="E338" s="93"/>
      <c r="F338" s="93"/>
      <c r="G338" s="14"/>
      <c r="H338" s="6"/>
      <c r="I338" s="6"/>
      <c r="J338" s="120"/>
      <c r="K338" s="120"/>
      <c r="L338" s="77"/>
      <c r="M338" s="78"/>
      <c r="N338" s="71"/>
      <c r="O338" s="7">
        <f aca="true" t="shared" si="34" ref="O338:O344">IF(L338&gt;0.1,1,0)</f>
        <v>0</v>
      </c>
      <c r="P338" s="89"/>
      <c r="Q338" s="90"/>
      <c r="R338" s="17"/>
    </row>
    <row r="339" spans="2:18" ht="12.75">
      <c r="B339" s="79"/>
      <c r="C339" s="123"/>
      <c r="D339" s="124"/>
      <c r="E339" s="93"/>
      <c r="F339" s="93"/>
      <c r="G339" s="14"/>
      <c r="H339" s="14"/>
      <c r="I339" s="14"/>
      <c r="J339" s="93"/>
      <c r="K339" s="93"/>
      <c r="L339" s="96"/>
      <c r="M339" s="97"/>
      <c r="N339" s="74"/>
      <c r="O339" s="7">
        <f t="shared" si="34"/>
        <v>0</v>
      </c>
      <c r="P339" s="89"/>
      <c r="Q339" s="90"/>
      <c r="R339" s="17"/>
    </row>
    <row r="340" spans="2:18" ht="12.75">
      <c r="B340" s="79"/>
      <c r="C340" s="123"/>
      <c r="D340" s="124"/>
      <c r="E340" s="93"/>
      <c r="F340" s="93"/>
      <c r="G340" s="14"/>
      <c r="H340" s="6"/>
      <c r="I340" s="6"/>
      <c r="J340" s="120"/>
      <c r="K340" s="120"/>
      <c r="L340" s="77"/>
      <c r="M340" s="78"/>
      <c r="N340" s="71"/>
      <c r="O340" s="7">
        <f t="shared" si="34"/>
        <v>0</v>
      </c>
      <c r="P340" s="89"/>
      <c r="Q340" s="90"/>
      <c r="R340" s="17"/>
    </row>
    <row r="341" spans="2:18" ht="12.75">
      <c r="B341" s="79"/>
      <c r="C341" s="125"/>
      <c r="D341" s="126"/>
      <c r="E341" s="93"/>
      <c r="F341" s="93"/>
      <c r="G341" s="14"/>
      <c r="H341" s="14"/>
      <c r="I341" s="14"/>
      <c r="J341" s="93"/>
      <c r="K341" s="93"/>
      <c r="L341" s="96"/>
      <c r="M341" s="97"/>
      <c r="N341" s="74"/>
      <c r="O341" s="7">
        <f t="shared" si="34"/>
        <v>0</v>
      </c>
      <c r="P341" s="89"/>
      <c r="Q341" s="90"/>
      <c r="R341" s="17"/>
    </row>
    <row r="342" spans="2:18" ht="12.75">
      <c r="B342" s="79"/>
      <c r="C342" s="125"/>
      <c r="D342" s="126"/>
      <c r="E342" s="93"/>
      <c r="F342" s="93"/>
      <c r="G342" s="14"/>
      <c r="H342" s="6"/>
      <c r="I342" s="6"/>
      <c r="J342" s="120"/>
      <c r="K342" s="120"/>
      <c r="L342" s="77"/>
      <c r="M342" s="78"/>
      <c r="N342" s="71"/>
      <c r="O342" s="7">
        <f t="shared" si="34"/>
        <v>0</v>
      </c>
      <c r="P342" s="89"/>
      <c r="Q342" s="90"/>
      <c r="R342" s="17"/>
    </row>
    <row r="343" spans="2:18" ht="12.75">
      <c r="B343" s="79"/>
      <c r="C343" s="125"/>
      <c r="D343" s="126"/>
      <c r="E343" s="93"/>
      <c r="F343" s="93"/>
      <c r="G343" s="14"/>
      <c r="H343" s="14"/>
      <c r="I343" s="14"/>
      <c r="J343" s="93"/>
      <c r="K343" s="93"/>
      <c r="L343" s="96"/>
      <c r="M343" s="97"/>
      <c r="N343" s="74"/>
      <c r="O343" s="7">
        <f t="shared" si="34"/>
        <v>0</v>
      </c>
      <c r="P343" s="89"/>
      <c r="Q343" s="90"/>
      <c r="R343" s="17"/>
    </row>
    <row r="344" spans="2:18" ht="13.5" thickBot="1">
      <c r="B344" s="79"/>
      <c r="C344" s="127"/>
      <c r="D344" s="128"/>
      <c r="E344" s="93"/>
      <c r="F344" s="93"/>
      <c r="G344" s="14"/>
      <c r="H344" s="14"/>
      <c r="I344" s="14"/>
      <c r="J344" s="93"/>
      <c r="K344" s="93"/>
      <c r="L344" s="96"/>
      <c r="M344" s="97"/>
      <c r="N344" s="74"/>
      <c r="O344" s="7">
        <f t="shared" si="34"/>
        <v>0</v>
      </c>
      <c r="P344" s="91"/>
      <c r="Q344" s="92"/>
      <c r="R344" s="17"/>
    </row>
    <row r="345" spans="2:18" ht="14.25" thickBot="1" thickTop="1">
      <c r="B345" s="16"/>
      <c r="C345" s="116"/>
      <c r="D345" s="116"/>
      <c r="E345" s="116"/>
      <c r="F345" s="116"/>
      <c r="G345" s="41"/>
      <c r="H345" s="29"/>
      <c r="I345" s="29"/>
      <c r="J345" s="118" t="s">
        <v>22</v>
      </c>
      <c r="K345" s="119"/>
      <c r="L345" s="72">
        <f>SUM(L337:L344)</f>
        <v>0</v>
      </c>
      <c r="M345" s="72"/>
      <c r="N345" s="72"/>
      <c r="O345" s="46">
        <f>SUM(O337:O344)</f>
        <v>0</v>
      </c>
      <c r="P345" s="103"/>
      <c r="Q345" s="104"/>
      <c r="R345" s="17"/>
    </row>
    <row r="346" spans="2:18" ht="14.25" thickBot="1" thickTop="1">
      <c r="B346" s="16"/>
      <c r="C346" s="117"/>
      <c r="D346" s="117"/>
      <c r="E346" s="117"/>
      <c r="F346" s="117"/>
      <c r="G346" s="43"/>
      <c r="H346" s="43"/>
      <c r="I346" s="43"/>
      <c r="J346" s="117"/>
      <c r="K346" s="117"/>
      <c r="L346" s="73"/>
      <c r="M346" s="98"/>
      <c r="N346" s="99"/>
      <c r="O346" s="18"/>
      <c r="P346" s="100"/>
      <c r="Q346" s="101"/>
      <c r="R346" s="17"/>
    </row>
    <row r="347" spans="2:18" ht="13.5" thickTop="1">
      <c r="B347" s="79" t="s">
        <v>58</v>
      </c>
      <c r="C347" s="121"/>
      <c r="D347" s="122"/>
      <c r="E347" s="120"/>
      <c r="F347" s="120"/>
      <c r="G347" s="6"/>
      <c r="H347" s="6"/>
      <c r="I347" s="6"/>
      <c r="J347" s="120"/>
      <c r="K347" s="120"/>
      <c r="L347" s="77"/>
      <c r="M347" s="78"/>
      <c r="N347" s="71"/>
      <c r="O347" s="7">
        <f>IF(L347&gt;0.1,1,0)</f>
        <v>0</v>
      </c>
      <c r="P347" s="87"/>
      <c r="Q347" s="88"/>
      <c r="R347" s="17"/>
    </row>
    <row r="348" spans="2:18" ht="12.75">
      <c r="B348" s="79"/>
      <c r="C348" s="123"/>
      <c r="D348" s="124"/>
      <c r="E348" s="93"/>
      <c r="F348" s="93"/>
      <c r="G348" s="14"/>
      <c r="H348" s="6"/>
      <c r="I348" s="6"/>
      <c r="J348" s="120"/>
      <c r="K348" s="120"/>
      <c r="L348" s="77"/>
      <c r="M348" s="78"/>
      <c r="N348" s="71"/>
      <c r="O348" s="7">
        <f aca="true" t="shared" si="35" ref="O348:O354">IF(L348&gt;0.1,1,0)</f>
        <v>0</v>
      </c>
      <c r="P348" s="89"/>
      <c r="Q348" s="90"/>
      <c r="R348" s="17"/>
    </row>
    <row r="349" spans="2:18" ht="12.75">
      <c r="B349" s="79"/>
      <c r="C349" s="123"/>
      <c r="D349" s="124"/>
      <c r="E349" s="93"/>
      <c r="F349" s="93"/>
      <c r="G349" s="14"/>
      <c r="H349" s="14"/>
      <c r="I349" s="14"/>
      <c r="J349" s="93"/>
      <c r="K349" s="93"/>
      <c r="L349" s="96"/>
      <c r="M349" s="97"/>
      <c r="N349" s="74"/>
      <c r="O349" s="7">
        <f t="shared" si="35"/>
        <v>0</v>
      </c>
      <c r="P349" s="89"/>
      <c r="Q349" s="90"/>
      <c r="R349" s="17"/>
    </row>
    <row r="350" spans="2:18" ht="12.75">
      <c r="B350" s="79"/>
      <c r="C350" s="123"/>
      <c r="D350" s="124"/>
      <c r="E350" s="93"/>
      <c r="F350" s="93"/>
      <c r="G350" s="14"/>
      <c r="H350" s="6"/>
      <c r="I350" s="6"/>
      <c r="J350" s="120"/>
      <c r="K350" s="120"/>
      <c r="L350" s="77"/>
      <c r="M350" s="78"/>
      <c r="N350" s="71"/>
      <c r="O350" s="7">
        <f t="shared" si="35"/>
        <v>0</v>
      </c>
      <c r="P350" s="89"/>
      <c r="Q350" s="90"/>
      <c r="R350" s="17"/>
    </row>
    <row r="351" spans="2:18" ht="12.75">
      <c r="B351" s="79"/>
      <c r="C351" s="125"/>
      <c r="D351" s="126"/>
      <c r="E351" s="93"/>
      <c r="F351" s="93"/>
      <c r="G351" s="14"/>
      <c r="H351" s="14"/>
      <c r="I351" s="14"/>
      <c r="J351" s="93"/>
      <c r="K351" s="93"/>
      <c r="L351" s="96"/>
      <c r="M351" s="97"/>
      <c r="N351" s="74"/>
      <c r="O351" s="7">
        <f t="shared" si="35"/>
        <v>0</v>
      </c>
      <c r="P351" s="89"/>
      <c r="Q351" s="90"/>
      <c r="R351" s="17"/>
    </row>
    <row r="352" spans="2:18" ht="12.75">
      <c r="B352" s="79"/>
      <c r="C352" s="125"/>
      <c r="D352" s="126"/>
      <c r="E352" s="93"/>
      <c r="F352" s="93"/>
      <c r="G352" s="14"/>
      <c r="H352" s="6"/>
      <c r="I352" s="6"/>
      <c r="J352" s="120"/>
      <c r="K352" s="120"/>
      <c r="L352" s="77"/>
      <c r="M352" s="78"/>
      <c r="N352" s="71"/>
      <c r="O352" s="7">
        <f t="shared" si="35"/>
        <v>0</v>
      </c>
      <c r="P352" s="89"/>
      <c r="Q352" s="90"/>
      <c r="R352" s="17"/>
    </row>
    <row r="353" spans="2:18" ht="12.75">
      <c r="B353" s="79"/>
      <c r="C353" s="125"/>
      <c r="D353" s="126"/>
      <c r="E353" s="93"/>
      <c r="F353" s="93"/>
      <c r="G353" s="14"/>
      <c r="H353" s="14"/>
      <c r="I353" s="14"/>
      <c r="J353" s="93"/>
      <c r="K353" s="93"/>
      <c r="L353" s="96"/>
      <c r="M353" s="97"/>
      <c r="N353" s="74"/>
      <c r="O353" s="7">
        <f t="shared" si="35"/>
        <v>0</v>
      </c>
      <c r="P353" s="89"/>
      <c r="Q353" s="90"/>
      <c r="R353" s="17"/>
    </row>
    <row r="354" spans="2:18" ht="13.5" thickBot="1">
      <c r="B354" s="79"/>
      <c r="C354" s="127"/>
      <c r="D354" s="128"/>
      <c r="E354" s="93"/>
      <c r="F354" s="93"/>
      <c r="G354" s="14"/>
      <c r="H354" s="14"/>
      <c r="I354" s="14"/>
      <c r="J354" s="93"/>
      <c r="K354" s="93"/>
      <c r="L354" s="96"/>
      <c r="M354" s="97"/>
      <c r="N354" s="74"/>
      <c r="O354" s="7">
        <f t="shared" si="35"/>
        <v>0</v>
      </c>
      <c r="P354" s="91"/>
      <c r="Q354" s="92"/>
      <c r="R354" s="17"/>
    </row>
    <row r="355" spans="2:18" ht="14.25" thickBot="1" thickTop="1">
      <c r="B355" s="16"/>
      <c r="C355" s="116"/>
      <c r="D355" s="116"/>
      <c r="E355" s="116"/>
      <c r="F355" s="116"/>
      <c r="G355" s="41"/>
      <c r="H355" s="29"/>
      <c r="I355" s="29"/>
      <c r="J355" s="118" t="s">
        <v>22</v>
      </c>
      <c r="K355" s="119"/>
      <c r="L355" s="72">
        <f>SUM(L347:L354)</f>
        <v>0</v>
      </c>
      <c r="M355" s="72"/>
      <c r="N355" s="72"/>
      <c r="O355" s="46">
        <f>SUM(O347:O354)</f>
        <v>0</v>
      </c>
      <c r="P355" s="103"/>
      <c r="Q355" s="104"/>
      <c r="R355" s="17"/>
    </row>
    <row r="356" spans="2:18" ht="14.25" thickBot="1" thickTop="1">
      <c r="B356" s="16"/>
      <c r="C356" s="116"/>
      <c r="D356" s="116"/>
      <c r="E356" s="116"/>
      <c r="F356" s="116"/>
      <c r="G356" s="41"/>
      <c r="H356" s="41"/>
      <c r="I356" s="41"/>
      <c r="J356" s="116"/>
      <c r="K356" s="116"/>
      <c r="L356" s="105"/>
      <c r="M356" s="106"/>
      <c r="N356" s="107"/>
      <c r="O356" s="42"/>
      <c r="P356" s="108"/>
      <c r="Q356" s="109"/>
      <c r="R356" s="17"/>
    </row>
    <row r="357" spans="2:18" ht="13.5" thickTop="1">
      <c r="B357" s="79" t="s">
        <v>59</v>
      </c>
      <c r="C357" s="121"/>
      <c r="D357" s="122"/>
      <c r="E357" s="120"/>
      <c r="F357" s="120"/>
      <c r="G357" s="6"/>
      <c r="H357" s="6"/>
      <c r="I357" s="6"/>
      <c r="J357" s="120"/>
      <c r="K357" s="120"/>
      <c r="L357" s="77"/>
      <c r="M357" s="78"/>
      <c r="N357" s="71"/>
      <c r="O357" s="7">
        <f>IF(L357&gt;0.1,1,0)</f>
        <v>0</v>
      </c>
      <c r="P357" s="87"/>
      <c r="Q357" s="88"/>
      <c r="R357" s="17"/>
    </row>
    <row r="358" spans="2:18" ht="12.75">
      <c r="B358" s="79"/>
      <c r="C358" s="123"/>
      <c r="D358" s="124"/>
      <c r="E358" s="93"/>
      <c r="F358" s="93"/>
      <c r="G358" s="14"/>
      <c r="H358" s="6"/>
      <c r="I358" s="6"/>
      <c r="J358" s="120"/>
      <c r="K358" s="120"/>
      <c r="L358" s="77"/>
      <c r="M358" s="78"/>
      <c r="N358" s="71"/>
      <c r="O358" s="7">
        <f aca="true" t="shared" si="36" ref="O358:O364">IF(L358&gt;0.1,1,0)</f>
        <v>0</v>
      </c>
      <c r="P358" s="89"/>
      <c r="Q358" s="90"/>
      <c r="R358" s="17"/>
    </row>
    <row r="359" spans="2:18" ht="12.75">
      <c r="B359" s="79"/>
      <c r="C359" s="123"/>
      <c r="D359" s="124"/>
      <c r="E359" s="93"/>
      <c r="F359" s="93"/>
      <c r="G359" s="14"/>
      <c r="H359" s="14"/>
      <c r="I359" s="14"/>
      <c r="J359" s="93"/>
      <c r="K359" s="93"/>
      <c r="L359" s="96"/>
      <c r="M359" s="97"/>
      <c r="N359" s="74"/>
      <c r="O359" s="7">
        <f t="shared" si="36"/>
        <v>0</v>
      </c>
      <c r="P359" s="89"/>
      <c r="Q359" s="90"/>
      <c r="R359" s="17"/>
    </row>
    <row r="360" spans="2:18" ht="12.75">
      <c r="B360" s="79"/>
      <c r="C360" s="123"/>
      <c r="D360" s="124"/>
      <c r="E360" s="93"/>
      <c r="F360" s="93"/>
      <c r="G360" s="14"/>
      <c r="H360" s="6"/>
      <c r="I360" s="6"/>
      <c r="J360" s="120"/>
      <c r="K360" s="120"/>
      <c r="L360" s="77"/>
      <c r="M360" s="78"/>
      <c r="N360" s="71"/>
      <c r="O360" s="7">
        <f t="shared" si="36"/>
        <v>0</v>
      </c>
      <c r="P360" s="89"/>
      <c r="Q360" s="90"/>
      <c r="R360" s="17"/>
    </row>
    <row r="361" spans="2:18" ht="12.75">
      <c r="B361" s="79"/>
      <c r="C361" s="125"/>
      <c r="D361" s="126"/>
      <c r="E361" s="93"/>
      <c r="F361" s="93"/>
      <c r="G361" s="14"/>
      <c r="H361" s="14"/>
      <c r="I361" s="14"/>
      <c r="J361" s="93"/>
      <c r="K361" s="93"/>
      <c r="L361" s="96"/>
      <c r="M361" s="97"/>
      <c r="N361" s="74"/>
      <c r="O361" s="7">
        <f t="shared" si="36"/>
        <v>0</v>
      </c>
      <c r="P361" s="89"/>
      <c r="Q361" s="90"/>
      <c r="R361" s="17"/>
    </row>
    <row r="362" spans="2:18" ht="12.75">
      <c r="B362" s="79"/>
      <c r="C362" s="125"/>
      <c r="D362" s="126"/>
      <c r="E362" s="93"/>
      <c r="F362" s="93"/>
      <c r="G362" s="14"/>
      <c r="H362" s="6"/>
      <c r="I362" s="6"/>
      <c r="J362" s="120"/>
      <c r="K362" s="120"/>
      <c r="L362" s="77"/>
      <c r="M362" s="78"/>
      <c r="N362" s="71"/>
      <c r="O362" s="7">
        <f t="shared" si="36"/>
        <v>0</v>
      </c>
      <c r="P362" s="89"/>
      <c r="Q362" s="90"/>
      <c r="R362" s="17"/>
    </row>
    <row r="363" spans="2:18" ht="12.75">
      <c r="B363" s="79"/>
      <c r="C363" s="125"/>
      <c r="D363" s="126"/>
      <c r="E363" s="93"/>
      <c r="F363" s="93"/>
      <c r="G363" s="14"/>
      <c r="H363" s="14"/>
      <c r="I363" s="14"/>
      <c r="J363" s="93"/>
      <c r="K363" s="93"/>
      <c r="L363" s="96"/>
      <c r="M363" s="97"/>
      <c r="N363" s="74"/>
      <c r="O363" s="7">
        <f t="shared" si="36"/>
        <v>0</v>
      </c>
      <c r="P363" s="89"/>
      <c r="Q363" s="90"/>
      <c r="R363" s="17"/>
    </row>
    <row r="364" spans="2:18" ht="13.5" thickBot="1">
      <c r="B364" s="79"/>
      <c r="C364" s="127"/>
      <c r="D364" s="128"/>
      <c r="E364" s="93"/>
      <c r="F364" s="93"/>
      <c r="G364" s="14"/>
      <c r="H364" s="14"/>
      <c r="I364" s="14"/>
      <c r="J364" s="93"/>
      <c r="K364" s="93"/>
      <c r="L364" s="96"/>
      <c r="M364" s="97"/>
      <c r="N364" s="74"/>
      <c r="O364" s="7">
        <f t="shared" si="36"/>
        <v>0</v>
      </c>
      <c r="P364" s="91"/>
      <c r="Q364" s="92"/>
      <c r="R364" s="17"/>
    </row>
    <row r="365" spans="2:18" ht="14.25" thickBot="1" thickTop="1">
      <c r="B365" s="16"/>
      <c r="C365" s="116"/>
      <c r="D365" s="116"/>
      <c r="E365" s="116"/>
      <c r="F365" s="116"/>
      <c r="G365" s="41"/>
      <c r="H365" s="29"/>
      <c r="I365" s="29"/>
      <c r="J365" s="118" t="s">
        <v>22</v>
      </c>
      <c r="K365" s="119"/>
      <c r="L365" s="72">
        <f>SUM(L357:L364)</f>
        <v>0</v>
      </c>
      <c r="M365" s="72"/>
      <c r="N365" s="72"/>
      <c r="O365" s="46">
        <f>SUM(O357:O364)</f>
        <v>0</v>
      </c>
      <c r="P365" s="103"/>
      <c r="Q365" s="104"/>
      <c r="R365" s="17"/>
    </row>
    <row r="366" spans="2:18" ht="14.25" thickBot="1" thickTop="1">
      <c r="B366" s="16"/>
      <c r="C366" s="116"/>
      <c r="D366" s="116"/>
      <c r="E366" s="116"/>
      <c r="F366" s="116"/>
      <c r="G366" s="41"/>
      <c r="H366" s="41"/>
      <c r="I366" s="41"/>
      <c r="J366" s="116"/>
      <c r="K366" s="116"/>
      <c r="L366" s="105"/>
      <c r="M366" s="106"/>
      <c r="N366" s="107"/>
      <c r="O366" s="42"/>
      <c r="P366" s="108"/>
      <c r="Q366" s="109"/>
      <c r="R366" s="17"/>
    </row>
    <row r="367" spans="2:18" ht="13.5" thickTop="1">
      <c r="B367" s="79" t="s">
        <v>60</v>
      </c>
      <c r="C367" s="121"/>
      <c r="D367" s="122"/>
      <c r="E367" s="120"/>
      <c r="F367" s="120"/>
      <c r="G367" s="6"/>
      <c r="H367" s="6"/>
      <c r="I367" s="6"/>
      <c r="J367" s="120"/>
      <c r="K367" s="120"/>
      <c r="L367" s="77"/>
      <c r="M367" s="78"/>
      <c r="N367" s="71"/>
      <c r="O367" s="7">
        <f>IF(L367&gt;0.1,1,0)</f>
        <v>0</v>
      </c>
      <c r="P367" s="87"/>
      <c r="Q367" s="88"/>
      <c r="R367" s="17"/>
    </row>
    <row r="368" spans="2:18" ht="12.75">
      <c r="B368" s="79"/>
      <c r="C368" s="123"/>
      <c r="D368" s="124"/>
      <c r="E368" s="93"/>
      <c r="F368" s="93"/>
      <c r="G368" s="14"/>
      <c r="H368" s="6"/>
      <c r="I368" s="6"/>
      <c r="J368" s="120"/>
      <c r="K368" s="120"/>
      <c r="L368" s="77"/>
      <c r="M368" s="78"/>
      <c r="N368" s="71"/>
      <c r="O368" s="7">
        <f aca="true" t="shared" si="37" ref="O368:O374">IF(L368&gt;0.1,1,0)</f>
        <v>0</v>
      </c>
      <c r="P368" s="89"/>
      <c r="Q368" s="90"/>
      <c r="R368" s="17"/>
    </row>
    <row r="369" spans="2:18" ht="12.75">
      <c r="B369" s="79"/>
      <c r="C369" s="123"/>
      <c r="D369" s="124"/>
      <c r="E369" s="93"/>
      <c r="F369" s="93"/>
      <c r="G369" s="14"/>
      <c r="H369" s="14"/>
      <c r="I369" s="14"/>
      <c r="J369" s="93"/>
      <c r="K369" s="93"/>
      <c r="L369" s="96"/>
      <c r="M369" s="97"/>
      <c r="N369" s="74"/>
      <c r="O369" s="7">
        <f t="shared" si="37"/>
        <v>0</v>
      </c>
      <c r="P369" s="89"/>
      <c r="Q369" s="90"/>
      <c r="R369" s="17"/>
    </row>
    <row r="370" spans="2:18" ht="12.75">
      <c r="B370" s="79"/>
      <c r="C370" s="123"/>
      <c r="D370" s="124"/>
      <c r="E370" s="93"/>
      <c r="F370" s="93"/>
      <c r="G370" s="14"/>
      <c r="H370" s="6"/>
      <c r="I370" s="6"/>
      <c r="J370" s="120"/>
      <c r="K370" s="120"/>
      <c r="L370" s="77"/>
      <c r="M370" s="78"/>
      <c r="N370" s="71"/>
      <c r="O370" s="7">
        <f t="shared" si="37"/>
        <v>0</v>
      </c>
      <c r="P370" s="89"/>
      <c r="Q370" s="90"/>
      <c r="R370" s="17"/>
    </row>
    <row r="371" spans="2:18" ht="12.75">
      <c r="B371" s="79"/>
      <c r="C371" s="125"/>
      <c r="D371" s="126"/>
      <c r="E371" s="93"/>
      <c r="F371" s="93"/>
      <c r="G371" s="14"/>
      <c r="H371" s="14"/>
      <c r="I371" s="14"/>
      <c r="J371" s="93"/>
      <c r="K371" s="93"/>
      <c r="L371" s="96"/>
      <c r="M371" s="97"/>
      <c r="N371" s="74"/>
      <c r="O371" s="7">
        <f t="shared" si="37"/>
        <v>0</v>
      </c>
      <c r="P371" s="89"/>
      <c r="Q371" s="90"/>
      <c r="R371" s="17"/>
    </row>
    <row r="372" spans="2:18" ht="12.75">
      <c r="B372" s="79"/>
      <c r="C372" s="125"/>
      <c r="D372" s="126"/>
      <c r="E372" s="93"/>
      <c r="F372" s="93"/>
      <c r="G372" s="14"/>
      <c r="H372" s="6"/>
      <c r="I372" s="6"/>
      <c r="J372" s="120"/>
      <c r="K372" s="120"/>
      <c r="L372" s="77"/>
      <c r="M372" s="78"/>
      <c r="N372" s="71"/>
      <c r="O372" s="7">
        <f t="shared" si="37"/>
        <v>0</v>
      </c>
      <c r="P372" s="89"/>
      <c r="Q372" s="90"/>
      <c r="R372" s="17"/>
    </row>
    <row r="373" spans="2:18" ht="12.75">
      <c r="B373" s="79"/>
      <c r="C373" s="125"/>
      <c r="D373" s="126"/>
      <c r="E373" s="93"/>
      <c r="F373" s="93"/>
      <c r="G373" s="14"/>
      <c r="H373" s="14"/>
      <c r="I373" s="14"/>
      <c r="J373" s="93"/>
      <c r="K373" s="93"/>
      <c r="L373" s="96"/>
      <c r="M373" s="97"/>
      <c r="N373" s="74"/>
      <c r="O373" s="7">
        <f t="shared" si="37"/>
        <v>0</v>
      </c>
      <c r="P373" s="89"/>
      <c r="Q373" s="90"/>
      <c r="R373" s="17"/>
    </row>
    <row r="374" spans="2:18" ht="13.5" thickBot="1">
      <c r="B374" s="79"/>
      <c r="C374" s="127"/>
      <c r="D374" s="128"/>
      <c r="E374" s="93"/>
      <c r="F374" s="93"/>
      <c r="G374" s="14"/>
      <c r="H374" s="14"/>
      <c r="I374" s="14"/>
      <c r="J374" s="93"/>
      <c r="K374" s="93"/>
      <c r="L374" s="96"/>
      <c r="M374" s="97"/>
      <c r="N374" s="74"/>
      <c r="O374" s="7">
        <f t="shared" si="37"/>
        <v>0</v>
      </c>
      <c r="P374" s="91"/>
      <c r="Q374" s="92"/>
      <c r="R374" s="17"/>
    </row>
    <row r="375" spans="2:18" ht="14.25" thickBot="1" thickTop="1">
      <c r="B375" s="16"/>
      <c r="C375" s="116"/>
      <c r="D375" s="116"/>
      <c r="E375" s="116"/>
      <c r="F375" s="116"/>
      <c r="G375" s="41"/>
      <c r="H375" s="29"/>
      <c r="I375" s="29"/>
      <c r="J375" s="118" t="s">
        <v>22</v>
      </c>
      <c r="K375" s="119"/>
      <c r="L375" s="72">
        <f>SUM(L367:L374)</f>
        <v>0</v>
      </c>
      <c r="M375" s="72"/>
      <c r="N375" s="72"/>
      <c r="O375" s="46">
        <f>SUM(O367:O374)</f>
        <v>0</v>
      </c>
      <c r="P375" s="103"/>
      <c r="Q375" s="104"/>
      <c r="R375" s="17"/>
    </row>
    <row r="376" spans="2:18" ht="14.25" thickBot="1" thickTop="1">
      <c r="B376" s="16"/>
      <c r="C376" s="116"/>
      <c r="D376" s="116"/>
      <c r="E376" s="116"/>
      <c r="F376" s="116"/>
      <c r="G376" s="41"/>
      <c r="H376" s="41"/>
      <c r="I376" s="41"/>
      <c r="J376" s="116"/>
      <c r="K376" s="116"/>
      <c r="L376" s="105"/>
      <c r="M376" s="106"/>
      <c r="N376" s="107"/>
      <c r="O376" s="42"/>
      <c r="P376" s="108"/>
      <c r="Q376" s="109"/>
      <c r="R376" s="17"/>
    </row>
    <row r="377" spans="2:18" ht="13.5" thickTop="1">
      <c r="B377" s="79" t="s">
        <v>61</v>
      </c>
      <c r="C377" s="121"/>
      <c r="D377" s="122"/>
      <c r="E377" s="120"/>
      <c r="F377" s="120"/>
      <c r="G377" s="6"/>
      <c r="H377" s="6"/>
      <c r="I377" s="6"/>
      <c r="J377" s="120"/>
      <c r="K377" s="120"/>
      <c r="L377" s="77"/>
      <c r="M377" s="78"/>
      <c r="N377" s="71"/>
      <c r="O377" s="7">
        <f>IF(L377&gt;0.1,1,0)</f>
        <v>0</v>
      </c>
      <c r="P377" s="87"/>
      <c r="Q377" s="88"/>
      <c r="R377" s="17"/>
    </row>
    <row r="378" spans="2:18" ht="12.75">
      <c r="B378" s="79"/>
      <c r="C378" s="123"/>
      <c r="D378" s="124"/>
      <c r="E378" s="93"/>
      <c r="F378" s="93"/>
      <c r="G378" s="14"/>
      <c r="H378" s="6"/>
      <c r="I378" s="6"/>
      <c r="J378" s="120"/>
      <c r="K378" s="120"/>
      <c r="L378" s="77"/>
      <c r="M378" s="78"/>
      <c r="N378" s="71"/>
      <c r="O378" s="7">
        <f aca="true" t="shared" si="38" ref="O378:O384">IF(L378&gt;0.1,1,0)</f>
        <v>0</v>
      </c>
      <c r="P378" s="89"/>
      <c r="Q378" s="90"/>
      <c r="R378" s="17"/>
    </row>
    <row r="379" spans="2:18" ht="12.75">
      <c r="B379" s="79"/>
      <c r="C379" s="123"/>
      <c r="D379" s="124"/>
      <c r="E379" s="93"/>
      <c r="F379" s="93"/>
      <c r="G379" s="14"/>
      <c r="H379" s="14"/>
      <c r="I379" s="14"/>
      <c r="J379" s="93"/>
      <c r="K379" s="93"/>
      <c r="L379" s="96"/>
      <c r="M379" s="97"/>
      <c r="N379" s="74"/>
      <c r="O379" s="7">
        <f t="shared" si="38"/>
        <v>0</v>
      </c>
      <c r="P379" s="89"/>
      <c r="Q379" s="90"/>
      <c r="R379" s="17"/>
    </row>
    <row r="380" spans="2:18" ht="12.75">
      <c r="B380" s="79"/>
      <c r="C380" s="123"/>
      <c r="D380" s="124"/>
      <c r="E380" s="93"/>
      <c r="F380" s="93"/>
      <c r="G380" s="14"/>
      <c r="H380" s="6"/>
      <c r="I380" s="6"/>
      <c r="J380" s="120"/>
      <c r="K380" s="120"/>
      <c r="L380" s="77"/>
      <c r="M380" s="78"/>
      <c r="N380" s="71"/>
      <c r="O380" s="7">
        <f t="shared" si="38"/>
        <v>0</v>
      </c>
      <c r="P380" s="89"/>
      <c r="Q380" s="90"/>
      <c r="R380" s="17"/>
    </row>
    <row r="381" spans="2:18" ht="12.75">
      <c r="B381" s="79"/>
      <c r="C381" s="125"/>
      <c r="D381" s="126"/>
      <c r="E381" s="93"/>
      <c r="F381" s="93"/>
      <c r="G381" s="14"/>
      <c r="H381" s="14"/>
      <c r="I381" s="14"/>
      <c r="J381" s="93"/>
      <c r="K381" s="93"/>
      <c r="L381" s="96"/>
      <c r="M381" s="97"/>
      <c r="N381" s="74"/>
      <c r="O381" s="7">
        <f t="shared" si="38"/>
        <v>0</v>
      </c>
      <c r="P381" s="89"/>
      <c r="Q381" s="90"/>
      <c r="R381" s="17"/>
    </row>
    <row r="382" spans="2:18" ht="12.75">
      <c r="B382" s="79"/>
      <c r="C382" s="125"/>
      <c r="D382" s="126"/>
      <c r="E382" s="93"/>
      <c r="F382" s="93"/>
      <c r="G382" s="14"/>
      <c r="H382" s="6"/>
      <c r="I382" s="6"/>
      <c r="J382" s="120"/>
      <c r="K382" s="120"/>
      <c r="L382" s="77"/>
      <c r="M382" s="78"/>
      <c r="N382" s="71"/>
      <c r="O382" s="7">
        <f t="shared" si="38"/>
        <v>0</v>
      </c>
      <c r="P382" s="89"/>
      <c r="Q382" s="90"/>
      <c r="R382" s="17"/>
    </row>
    <row r="383" spans="2:18" ht="12.75">
      <c r="B383" s="79"/>
      <c r="C383" s="125"/>
      <c r="D383" s="126"/>
      <c r="E383" s="93"/>
      <c r="F383" s="93"/>
      <c r="G383" s="14"/>
      <c r="H383" s="14"/>
      <c r="I383" s="14"/>
      <c r="J383" s="93"/>
      <c r="K383" s="93"/>
      <c r="L383" s="96"/>
      <c r="M383" s="97"/>
      <c r="N383" s="74"/>
      <c r="O383" s="7">
        <f t="shared" si="38"/>
        <v>0</v>
      </c>
      <c r="P383" s="89"/>
      <c r="Q383" s="90"/>
      <c r="R383" s="17"/>
    </row>
    <row r="384" spans="2:18" ht="13.5" thickBot="1">
      <c r="B384" s="79"/>
      <c r="C384" s="127"/>
      <c r="D384" s="128"/>
      <c r="E384" s="93"/>
      <c r="F384" s="93"/>
      <c r="G384" s="14"/>
      <c r="H384" s="14"/>
      <c r="I384" s="14"/>
      <c r="J384" s="93"/>
      <c r="K384" s="93"/>
      <c r="L384" s="96"/>
      <c r="M384" s="97"/>
      <c r="N384" s="74"/>
      <c r="O384" s="7">
        <f t="shared" si="38"/>
        <v>0</v>
      </c>
      <c r="P384" s="91"/>
      <c r="Q384" s="92"/>
      <c r="R384" s="17"/>
    </row>
    <row r="385" spans="2:18" ht="14.25" thickBot="1" thickTop="1">
      <c r="B385" s="16"/>
      <c r="C385" s="116"/>
      <c r="D385" s="116"/>
      <c r="E385" s="116"/>
      <c r="F385" s="116"/>
      <c r="G385" s="41"/>
      <c r="H385" s="29"/>
      <c r="I385" s="29"/>
      <c r="J385" s="118" t="s">
        <v>22</v>
      </c>
      <c r="K385" s="119"/>
      <c r="L385" s="72">
        <f>SUM(L377:L384)</f>
        <v>0</v>
      </c>
      <c r="M385" s="72"/>
      <c r="N385" s="72"/>
      <c r="O385" s="46">
        <f>SUM(O377:O384)</f>
        <v>0</v>
      </c>
      <c r="P385" s="103"/>
      <c r="Q385" s="104"/>
      <c r="R385" s="17"/>
    </row>
    <row r="386" spans="2:18" ht="14.25" thickBot="1" thickTop="1">
      <c r="B386" s="16"/>
      <c r="C386" s="116"/>
      <c r="D386" s="116"/>
      <c r="E386" s="116"/>
      <c r="F386" s="116"/>
      <c r="G386" s="41"/>
      <c r="H386" s="41"/>
      <c r="I386" s="41"/>
      <c r="J386" s="116"/>
      <c r="K386" s="116"/>
      <c r="L386" s="105"/>
      <c r="M386" s="106"/>
      <c r="N386" s="107"/>
      <c r="O386" s="42"/>
      <c r="P386" s="108"/>
      <c r="Q386" s="109"/>
      <c r="R386" s="17"/>
    </row>
    <row r="387" spans="2:18" ht="13.5" thickTop="1">
      <c r="B387" s="79" t="s">
        <v>62</v>
      </c>
      <c r="C387" s="121"/>
      <c r="D387" s="122"/>
      <c r="E387" s="120"/>
      <c r="F387" s="120"/>
      <c r="G387" s="6"/>
      <c r="H387" s="6"/>
      <c r="I387" s="6"/>
      <c r="J387" s="120"/>
      <c r="K387" s="120"/>
      <c r="L387" s="77"/>
      <c r="M387" s="78"/>
      <c r="N387" s="71"/>
      <c r="O387" s="7">
        <f>IF(L387&gt;0.1,1,0)</f>
        <v>0</v>
      </c>
      <c r="P387" s="87"/>
      <c r="Q387" s="88"/>
      <c r="R387" s="17"/>
    </row>
    <row r="388" spans="2:18" ht="12.75">
      <c r="B388" s="79"/>
      <c r="C388" s="123"/>
      <c r="D388" s="124"/>
      <c r="E388" s="93"/>
      <c r="F388" s="93"/>
      <c r="G388" s="14"/>
      <c r="H388" s="6"/>
      <c r="I388" s="6"/>
      <c r="J388" s="120"/>
      <c r="K388" s="120"/>
      <c r="L388" s="77"/>
      <c r="M388" s="78"/>
      <c r="N388" s="71"/>
      <c r="O388" s="7">
        <f aca="true" t="shared" si="39" ref="O388:O394">IF(L388&gt;0.1,1,0)</f>
        <v>0</v>
      </c>
      <c r="P388" s="89"/>
      <c r="Q388" s="90"/>
      <c r="R388" s="17"/>
    </row>
    <row r="389" spans="2:18" ht="12.75">
      <c r="B389" s="79"/>
      <c r="C389" s="123"/>
      <c r="D389" s="124"/>
      <c r="E389" s="93"/>
      <c r="F389" s="93"/>
      <c r="G389" s="14"/>
      <c r="H389" s="14"/>
      <c r="I389" s="14"/>
      <c r="J389" s="93"/>
      <c r="K389" s="93"/>
      <c r="L389" s="96"/>
      <c r="M389" s="97"/>
      <c r="N389" s="74"/>
      <c r="O389" s="7">
        <f t="shared" si="39"/>
        <v>0</v>
      </c>
      <c r="P389" s="89"/>
      <c r="Q389" s="90"/>
      <c r="R389" s="17"/>
    </row>
    <row r="390" spans="2:18" ht="12.75">
      <c r="B390" s="79"/>
      <c r="C390" s="123"/>
      <c r="D390" s="124"/>
      <c r="E390" s="93"/>
      <c r="F390" s="93"/>
      <c r="G390" s="14"/>
      <c r="H390" s="6"/>
      <c r="I390" s="6"/>
      <c r="J390" s="120"/>
      <c r="K390" s="120"/>
      <c r="L390" s="77"/>
      <c r="M390" s="78"/>
      <c r="N390" s="71"/>
      <c r="O390" s="7">
        <f t="shared" si="39"/>
        <v>0</v>
      </c>
      <c r="P390" s="89"/>
      <c r="Q390" s="90"/>
      <c r="R390" s="17"/>
    </row>
    <row r="391" spans="2:18" ht="12.75">
      <c r="B391" s="79"/>
      <c r="C391" s="125"/>
      <c r="D391" s="126"/>
      <c r="E391" s="93"/>
      <c r="F391" s="93"/>
      <c r="G391" s="14"/>
      <c r="H391" s="14"/>
      <c r="I391" s="14"/>
      <c r="J391" s="93"/>
      <c r="K391" s="93"/>
      <c r="L391" s="96"/>
      <c r="M391" s="97"/>
      <c r="N391" s="74"/>
      <c r="O391" s="7">
        <f t="shared" si="39"/>
        <v>0</v>
      </c>
      <c r="P391" s="89"/>
      <c r="Q391" s="90"/>
      <c r="R391" s="17"/>
    </row>
    <row r="392" spans="2:18" ht="12.75">
      <c r="B392" s="79"/>
      <c r="C392" s="125"/>
      <c r="D392" s="126"/>
      <c r="E392" s="93"/>
      <c r="F392" s="93"/>
      <c r="G392" s="14"/>
      <c r="H392" s="6"/>
      <c r="I392" s="6"/>
      <c r="J392" s="120"/>
      <c r="K392" s="120"/>
      <c r="L392" s="77"/>
      <c r="M392" s="78"/>
      <c r="N392" s="71"/>
      <c r="O392" s="7">
        <f t="shared" si="39"/>
        <v>0</v>
      </c>
      <c r="P392" s="89"/>
      <c r="Q392" s="90"/>
      <c r="R392" s="17"/>
    </row>
    <row r="393" spans="2:18" ht="12.75">
      <c r="B393" s="79"/>
      <c r="C393" s="125"/>
      <c r="D393" s="126"/>
      <c r="E393" s="93"/>
      <c r="F393" s="93"/>
      <c r="G393" s="14"/>
      <c r="H393" s="14"/>
      <c r="I393" s="14"/>
      <c r="J393" s="93"/>
      <c r="K393" s="93"/>
      <c r="L393" s="96"/>
      <c r="M393" s="97"/>
      <c r="N393" s="74"/>
      <c r="O393" s="7">
        <f t="shared" si="39"/>
        <v>0</v>
      </c>
      <c r="P393" s="89"/>
      <c r="Q393" s="90"/>
      <c r="R393" s="17"/>
    </row>
    <row r="394" spans="2:18" ht="13.5" thickBot="1">
      <c r="B394" s="79"/>
      <c r="C394" s="127"/>
      <c r="D394" s="128"/>
      <c r="E394" s="93"/>
      <c r="F394" s="93"/>
      <c r="G394" s="14"/>
      <c r="H394" s="14"/>
      <c r="I394" s="14"/>
      <c r="J394" s="93"/>
      <c r="K394" s="93"/>
      <c r="L394" s="96"/>
      <c r="M394" s="97"/>
      <c r="N394" s="74"/>
      <c r="O394" s="7">
        <f t="shared" si="39"/>
        <v>0</v>
      </c>
      <c r="P394" s="91"/>
      <c r="Q394" s="92"/>
      <c r="R394" s="17"/>
    </row>
    <row r="395" spans="2:18" ht="14.25" thickBot="1" thickTop="1">
      <c r="B395" s="16"/>
      <c r="C395" s="116"/>
      <c r="D395" s="116"/>
      <c r="E395" s="116"/>
      <c r="F395" s="116"/>
      <c r="G395" s="41"/>
      <c r="H395" s="29"/>
      <c r="I395" s="29"/>
      <c r="J395" s="118" t="s">
        <v>22</v>
      </c>
      <c r="K395" s="119"/>
      <c r="L395" s="72">
        <f>SUM(L387:L394)</f>
        <v>0</v>
      </c>
      <c r="M395" s="72"/>
      <c r="N395" s="72"/>
      <c r="O395" s="46">
        <f>SUM(O387:O394)</f>
        <v>0</v>
      </c>
      <c r="P395" s="103"/>
      <c r="Q395" s="104"/>
      <c r="R395" s="17"/>
    </row>
    <row r="396" spans="2:18" ht="14.25" thickBot="1" thickTop="1">
      <c r="B396" s="16"/>
      <c r="C396" s="116"/>
      <c r="D396" s="116"/>
      <c r="E396" s="116"/>
      <c r="F396" s="116"/>
      <c r="G396" s="41"/>
      <c r="H396" s="41"/>
      <c r="I396" s="41"/>
      <c r="J396" s="116"/>
      <c r="K396" s="116"/>
      <c r="L396" s="105"/>
      <c r="M396" s="106"/>
      <c r="N396" s="107"/>
      <c r="O396" s="42"/>
      <c r="P396" s="108"/>
      <c r="Q396" s="109"/>
      <c r="R396" s="17"/>
    </row>
    <row r="397" spans="2:18" ht="13.5" thickTop="1">
      <c r="B397" s="79" t="s">
        <v>63</v>
      </c>
      <c r="C397" s="121"/>
      <c r="D397" s="122"/>
      <c r="E397" s="120"/>
      <c r="F397" s="120"/>
      <c r="G397" s="6"/>
      <c r="H397" s="6"/>
      <c r="I397" s="6"/>
      <c r="J397" s="120"/>
      <c r="K397" s="120"/>
      <c r="L397" s="77"/>
      <c r="M397" s="78"/>
      <c r="N397" s="71"/>
      <c r="O397" s="7">
        <f>IF(L397&gt;0.1,1,0)</f>
        <v>0</v>
      </c>
      <c r="P397" s="87"/>
      <c r="Q397" s="88"/>
      <c r="R397" s="17"/>
    </row>
    <row r="398" spans="2:18" ht="12.75">
      <c r="B398" s="79"/>
      <c r="C398" s="123"/>
      <c r="D398" s="124"/>
      <c r="E398" s="93"/>
      <c r="F398" s="93"/>
      <c r="G398" s="14"/>
      <c r="H398" s="6"/>
      <c r="I398" s="6"/>
      <c r="J398" s="120"/>
      <c r="K398" s="120"/>
      <c r="L398" s="77"/>
      <c r="M398" s="78"/>
      <c r="N398" s="71"/>
      <c r="O398" s="7">
        <f aca="true" t="shared" si="40" ref="O398:O404">IF(L398&gt;0.1,1,0)</f>
        <v>0</v>
      </c>
      <c r="P398" s="89"/>
      <c r="Q398" s="90"/>
      <c r="R398" s="17"/>
    </row>
    <row r="399" spans="2:18" ht="12.75">
      <c r="B399" s="79"/>
      <c r="C399" s="123"/>
      <c r="D399" s="124"/>
      <c r="E399" s="93"/>
      <c r="F399" s="93"/>
      <c r="G399" s="14"/>
      <c r="H399" s="14"/>
      <c r="I399" s="14"/>
      <c r="J399" s="93"/>
      <c r="K399" s="93"/>
      <c r="L399" s="96"/>
      <c r="M399" s="97"/>
      <c r="N399" s="74"/>
      <c r="O399" s="7">
        <f t="shared" si="40"/>
        <v>0</v>
      </c>
      <c r="P399" s="89"/>
      <c r="Q399" s="90"/>
      <c r="R399" s="17"/>
    </row>
    <row r="400" spans="2:18" ht="12.75">
      <c r="B400" s="79"/>
      <c r="C400" s="123"/>
      <c r="D400" s="124"/>
      <c r="E400" s="93"/>
      <c r="F400" s="93"/>
      <c r="G400" s="14"/>
      <c r="H400" s="6"/>
      <c r="I400" s="6"/>
      <c r="J400" s="120"/>
      <c r="K400" s="120"/>
      <c r="L400" s="77"/>
      <c r="M400" s="78"/>
      <c r="N400" s="71"/>
      <c r="O400" s="7">
        <f t="shared" si="40"/>
        <v>0</v>
      </c>
      <c r="P400" s="89"/>
      <c r="Q400" s="90"/>
      <c r="R400" s="17"/>
    </row>
    <row r="401" spans="2:18" ht="12.75">
      <c r="B401" s="79"/>
      <c r="C401" s="125"/>
      <c r="D401" s="126"/>
      <c r="E401" s="93"/>
      <c r="F401" s="93"/>
      <c r="G401" s="14"/>
      <c r="H401" s="14"/>
      <c r="I401" s="14"/>
      <c r="J401" s="93"/>
      <c r="K401" s="93"/>
      <c r="L401" s="96"/>
      <c r="M401" s="97"/>
      <c r="N401" s="74"/>
      <c r="O401" s="7">
        <f t="shared" si="40"/>
        <v>0</v>
      </c>
      <c r="P401" s="89"/>
      <c r="Q401" s="90"/>
      <c r="R401" s="17"/>
    </row>
    <row r="402" spans="2:18" ht="12.75">
      <c r="B402" s="79"/>
      <c r="C402" s="125"/>
      <c r="D402" s="126"/>
      <c r="E402" s="93"/>
      <c r="F402" s="93"/>
      <c r="G402" s="14"/>
      <c r="H402" s="6"/>
      <c r="I402" s="6"/>
      <c r="J402" s="120"/>
      <c r="K402" s="120"/>
      <c r="L402" s="77"/>
      <c r="M402" s="78"/>
      <c r="N402" s="71"/>
      <c r="O402" s="7">
        <f t="shared" si="40"/>
        <v>0</v>
      </c>
      <c r="P402" s="89"/>
      <c r="Q402" s="90"/>
      <c r="R402" s="17"/>
    </row>
    <row r="403" spans="2:18" ht="12.75">
      <c r="B403" s="79"/>
      <c r="C403" s="125"/>
      <c r="D403" s="126"/>
      <c r="E403" s="93"/>
      <c r="F403" s="93"/>
      <c r="G403" s="14"/>
      <c r="H403" s="14"/>
      <c r="I403" s="14"/>
      <c r="J403" s="95"/>
      <c r="K403" s="95"/>
      <c r="L403" s="75"/>
      <c r="M403" s="86"/>
      <c r="N403" s="76"/>
      <c r="O403" s="7">
        <f t="shared" si="40"/>
        <v>0</v>
      </c>
      <c r="P403" s="89"/>
      <c r="Q403" s="90"/>
      <c r="R403" s="17"/>
    </row>
    <row r="404" spans="2:18" ht="13.5" thickBot="1">
      <c r="B404" s="79"/>
      <c r="C404" s="127"/>
      <c r="D404" s="128"/>
      <c r="E404" s="93"/>
      <c r="F404" s="93"/>
      <c r="G404" s="14"/>
      <c r="H404" s="14"/>
      <c r="I404" s="38"/>
      <c r="J404" s="94"/>
      <c r="K404" s="94"/>
      <c r="L404" s="102"/>
      <c r="M404" s="102"/>
      <c r="N404" s="102"/>
      <c r="O404" s="7">
        <f t="shared" si="40"/>
        <v>0</v>
      </c>
      <c r="P404" s="91"/>
      <c r="Q404" s="92"/>
      <c r="R404" s="17"/>
    </row>
    <row r="405" spans="2:18" ht="14.25" thickBot="1" thickTop="1">
      <c r="B405" s="16"/>
      <c r="C405" s="116"/>
      <c r="D405" s="116"/>
      <c r="E405" s="116"/>
      <c r="F405" s="116"/>
      <c r="G405" s="41"/>
      <c r="H405" s="29"/>
      <c r="I405" s="29"/>
      <c r="J405" s="118" t="s">
        <v>22</v>
      </c>
      <c r="K405" s="119"/>
      <c r="L405" s="72">
        <f>SUM(L397:L404)</f>
        <v>0</v>
      </c>
      <c r="M405" s="72"/>
      <c r="N405" s="72"/>
      <c r="O405" s="46">
        <f>SUM(O397:O404)</f>
        <v>0</v>
      </c>
      <c r="P405" s="49"/>
      <c r="Q405" s="50"/>
      <c r="R405" s="17"/>
    </row>
    <row r="406" spans="2:18" ht="14.25" thickBot="1" thickTop="1">
      <c r="B406" s="16"/>
      <c r="C406" s="116"/>
      <c r="D406" s="116"/>
      <c r="E406" s="116"/>
      <c r="F406" s="116"/>
      <c r="G406" s="41"/>
      <c r="H406" s="43"/>
      <c r="I406" s="43"/>
      <c r="J406" s="117"/>
      <c r="K406" s="117"/>
      <c r="L406" s="73"/>
      <c r="M406" s="98"/>
      <c r="N406" s="99"/>
      <c r="O406" s="18"/>
      <c r="P406" s="100"/>
      <c r="Q406" s="101"/>
      <c r="R406" s="17"/>
    </row>
    <row r="407" spans="2:18" ht="13.5" thickTop="1">
      <c r="B407" s="79" t="s">
        <v>64</v>
      </c>
      <c r="C407" s="121"/>
      <c r="D407" s="122"/>
      <c r="E407" s="93"/>
      <c r="F407" s="93"/>
      <c r="G407" s="14"/>
      <c r="H407" s="6"/>
      <c r="I407" s="6"/>
      <c r="J407" s="120"/>
      <c r="K407" s="120"/>
      <c r="L407" s="77"/>
      <c r="M407" s="78"/>
      <c r="N407" s="71"/>
      <c r="O407" s="7">
        <f>IF(L407&gt;0.1,1,0)</f>
        <v>0</v>
      </c>
      <c r="P407" s="87"/>
      <c r="Q407" s="88"/>
      <c r="R407" s="17"/>
    </row>
    <row r="408" spans="2:18" ht="12.75">
      <c r="B408" s="79"/>
      <c r="C408" s="123"/>
      <c r="D408" s="124"/>
      <c r="E408" s="93"/>
      <c r="F408" s="93"/>
      <c r="G408" s="14"/>
      <c r="H408" s="6"/>
      <c r="I408" s="6"/>
      <c r="J408" s="120"/>
      <c r="K408" s="120"/>
      <c r="L408" s="77"/>
      <c r="M408" s="78"/>
      <c r="N408" s="71"/>
      <c r="O408" s="7">
        <f aca="true" t="shared" si="41" ref="O408:O414">IF(L408&gt;0.1,1,0)</f>
        <v>0</v>
      </c>
      <c r="P408" s="89"/>
      <c r="Q408" s="90"/>
      <c r="R408" s="17"/>
    </row>
    <row r="409" spans="2:18" ht="12.75">
      <c r="B409" s="79"/>
      <c r="C409" s="123"/>
      <c r="D409" s="124"/>
      <c r="E409" s="93"/>
      <c r="F409" s="93"/>
      <c r="G409" s="14"/>
      <c r="H409" s="14"/>
      <c r="I409" s="14"/>
      <c r="J409" s="93"/>
      <c r="K409" s="93"/>
      <c r="L409" s="96"/>
      <c r="M409" s="97"/>
      <c r="N409" s="74"/>
      <c r="O409" s="7">
        <f t="shared" si="41"/>
        <v>0</v>
      </c>
      <c r="P409" s="89"/>
      <c r="Q409" s="90"/>
      <c r="R409" s="17"/>
    </row>
    <row r="410" spans="2:18" ht="12.75">
      <c r="B410" s="79"/>
      <c r="C410" s="123"/>
      <c r="D410" s="124"/>
      <c r="E410" s="93"/>
      <c r="F410" s="93"/>
      <c r="G410" s="14"/>
      <c r="H410" s="6"/>
      <c r="I410" s="6"/>
      <c r="J410" s="120"/>
      <c r="K410" s="120"/>
      <c r="L410" s="77"/>
      <c r="M410" s="78"/>
      <c r="N410" s="71"/>
      <c r="O410" s="7">
        <f t="shared" si="41"/>
        <v>0</v>
      </c>
      <c r="P410" s="89"/>
      <c r="Q410" s="90"/>
      <c r="R410" s="17"/>
    </row>
    <row r="411" spans="2:18" ht="12.75">
      <c r="B411" s="79"/>
      <c r="C411" s="125"/>
      <c r="D411" s="126"/>
      <c r="E411" s="93"/>
      <c r="F411" s="93"/>
      <c r="G411" s="14"/>
      <c r="H411" s="14"/>
      <c r="I411" s="14"/>
      <c r="J411" s="93"/>
      <c r="K411" s="93"/>
      <c r="L411" s="96"/>
      <c r="M411" s="97"/>
      <c r="N411" s="74"/>
      <c r="O411" s="7">
        <f t="shared" si="41"/>
        <v>0</v>
      </c>
      <c r="P411" s="89"/>
      <c r="Q411" s="90"/>
      <c r="R411" s="17"/>
    </row>
    <row r="412" spans="2:18" ht="12.75">
      <c r="B412" s="79"/>
      <c r="C412" s="125"/>
      <c r="D412" s="126"/>
      <c r="E412" s="93"/>
      <c r="F412" s="93"/>
      <c r="G412" s="14"/>
      <c r="H412" s="6"/>
      <c r="I412" s="6"/>
      <c r="J412" s="120"/>
      <c r="K412" s="120"/>
      <c r="L412" s="77"/>
      <c r="M412" s="78"/>
      <c r="N412" s="71"/>
      <c r="O412" s="7">
        <f t="shared" si="41"/>
        <v>0</v>
      </c>
      <c r="P412" s="89"/>
      <c r="Q412" s="90"/>
      <c r="R412" s="17"/>
    </row>
    <row r="413" spans="2:18" ht="12.75">
      <c r="B413" s="79"/>
      <c r="C413" s="125"/>
      <c r="D413" s="126"/>
      <c r="E413" s="93"/>
      <c r="F413" s="93"/>
      <c r="G413" s="14"/>
      <c r="H413" s="14"/>
      <c r="I413" s="14"/>
      <c r="J413" s="93"/>
      <c r="K413" s="93"/>
      <c r="L413" s="96"/>
      <c r="M413" s="97"/>
      <c r="N413" s="74"/>
      <c r="O413" s="7">
        <f t="shared" si="41"/>
        <v>0</v>
      </c>
      <c r="P413" s="89"/>
      <c r="Q413" s="90"/>
      <c r="R413" s="17"/>
    </row>
    <row r="414" spans="2:18" ht="13.5" thickBot="1">
      <c r="B414" s="79"/>
      <c r="C414" s="127"/>
      <c r="D414" s="128"/>
      <c r="E414" s="93"/>
      <c r="F414" s="93"/>
      <c r="G414" s="14"/>
      <c r="H414" s="14"/>
      <c r="I414" s="14"/>
      <c r="J414" s="93"/>
      <c r="K414" s="93"/>
      <c r="L414" s="96"/>
      <c r="M414" s="97"/>
      <c r="N414" s="74"/>
      <c r="O414" s="7">
        <f t="shared" si="41"/>
        <v>0</v>
      </c>
      <c r="P414" s="91"/>
      <c r="Q414" s="92"/>
      <c r="R414" s="17"/>
    </row>
    <row r="415" spans="2:18" ht="14.25" thickBot="1" thickTop="1">
      <c r="B415" s="16"/>
      <c r="C415" s="116"/>
      <c r="D415" s="116"/>
      <c r="E415" s="116"/>
      <c r="F415" s="116"/>
      <c r="G415" s="41"/>
      <c r="H415" s="29"/>
      <c r="I415" s="29"/>
      <c r="J415" s="118" t="s">
        <v>22</v>
      </c>
      <c r="K415" s="119"/>
      <c r="L415" s="72">
        <f>SUM(L407:L414)</f>
        <v>0</v>
      </c>
      <c r="M415" s="72"/>
      <c r="N415" s="72"/>
      <c r="O415" s="46">
        <f>SUM(O407:O414)</f>
        <v>0</v>
      </c>
      <c r="P415" s="103"/>
      <c r="Q415" s="104"/>
      <c r="R415" s="17"/>
    </row>
    <row r="416" spans="2:18" ht="14.25" thickBot="1" thickTop="1">
      <c r="B416" s="16"/>
      <c r="C416" s="117"/>
      <c r="D416" s="117"/>
      <c r="E416" s="117"/>
      <c r="F416" s="117"/>
      <c r="G416" s="43"/>
      <c r="H416" s="43"/>
      <c r="I416" s="43"/>
      <c r="J416" s="117"/>
      <c r="K416" s="117"/>
      <c r="L416" s="73"/>
      <c r="M416" s="98"/>
      <c r="N416" s="99"/>
      <c r="O416" s="18"/>
      <c r="P416" s="100"/>
      <c r="Q416" s="101"/>
      <c r="R416" s="17"/>
    </row>
    <row r="417" spans="2:18" ht="13.5" thickTop="1">
      <c r="B417" s="79" t="s">
        <v>65</v>
      </c>
      <c r="C417" s="121"/>
      <c r="D417" s="122"/>
      <c r="E417" s="120"/>
      <c r="F417" s="120"/>
      <c r="G417" s="6"/>
      <c r="H417" s="6"/>
      <c r="I417" s="6"/>
      <c r="J417" s="120"/>
      <c r="K417" s="120"/>
      <c r="L417" s="77"/>
      <c r="M417" s="78"/>
      <c r="N417" s="71"/>
      <c r="O417" s="7">
        <f>IF(L417&gt;0.1,1,0)</f>
        <v>0</v>
      </c>
      <c r="P417" s="87"/>
      <c r="Q417" s="88"/>
      <c r="R417" s="17"/>
    </row>
    <row r="418" spans="2:18" ht="12.75">
      <c r="B418" s="79"/>
      <c r="C418" s="123"/>
      <c r="D418" s="124"/>
      <c r="E418" s="93"/>
      <c r="F418" s="93"/>
      <c r="G418" s="14"/>
      <c r="H418" s="6"/>
      <c r="I418" s="6"/>
      <c r="J418" s="120"/>
      <c r="K418" s="120"/>
      <c r="L418" s="77"/>
      <c r="M418" s="78"/>
      <c r="N418" s="71"/>
      <c r="O418" s="7">
        <f aca="true" t="shared" si="42" ref="O418:O424">IF(L418&gt;0.1,1,0)</f>
        <v>0</v>
      </c>
      <c r="P418" s="89"/>
      <c r="Q418" s="90"/>
      <c r="R418" s="17"/>
    </row>
    <row r="419" spans="2:18" ht="12.75">
      <c r="B419" s="79"/>
      <c r="C419" s="123"/>
      <c r="D419" s="124"/>
      <c r="E419" s="93"/>
      <c r="F419" s="93"/>
      <c r="G419" s="14"/>
      <c r="H419" s="14"/>
      <c r="I419" s="14"/>
      <c r="J419" s="93"/>
      <c r="K419" s="93"/>
      <c r="L419" s="96"/>
      <c r="M419" s="97"/>
      <c r="N419" s="74"/>
      <c r="O419" s="7">
        <f t="shared" si="42"/>
        <v>0</v>
      </c>
      <c r="P419" s="89"/>
      <c r="Q419" s="90"/>
      <c r="R419" s="17"/>
    </row>
    <row r="420" spans="2:18" ht="12.75">
      <c r="B420" s="79"/>
      <c r="C420" s="123"/>
      <c r="D420" s="124"/>
      <c r="E420" s="93"/>
      <c r="F420" s="93"/>
      <c r="G420" s="14"/>
      <c r="H420" s="6"/>
      <c r="I420" s="6"/>
      <c r="J420" s="120"/>
      <c r="K420" s="120"/>
      <c r="L420" s="77"/>
      <c r="M420" s="78"/>
      <c r="N420" s="71"/>
      <c r="O420" s="7">
        <f t="shared" si="42"/>
        <v>0</v>
      </c>
      <c r="P420" s="89"/>
      <c r="Q420" s="90"/>
      <c r="R420" s="17"/>
    </row>
    <row r="421" spans="2:18" ht="12.75">
      <c r="B421" s="79"/>
      <c r="C421" s="125"/>
      <c r="D421" s="126"/>
      <c r="E421" s="93"/>
      <c r="F421" s="93"/>
      <c r="G421" s="14"/>
      <c r="H421" s="14"/>
      <c r="I421" s="14"/>
      <c r="J421" s="93"/>
      <c r="K421" s="93"/>
      <c r="L421" s="96"/>
      <c r="M421" s="97"/>
      <c r="N421" s="74"/>
      <c r="O421" s="7">
        <f t="shared" si="42"/>
        <v>0</v>
      </c>
      <c r="P421" s="89"/>
      <c r="Q421" s="90"/>
      <c r="R421" s="17"/>
    </row>
    <row r="422" spans="2:18" ht="12.75">
      <c r="B422" s="79"/>
      <c r="C422" s="125"/>
      <c r="D422" s="126"/>
      <c r="E422" s="93"/>
      <c r="F422" s="93"/>
      <c r="G422" s="14"/>
      <c r="H422" s="6"/>
      <c r="I422" s="6"/>
      <c r="J422" s="120"/>
      <c r="K422" s="120"/>
      <c r="L422" s="77"/>
      <c r="M422" s="78"/>
      <c r="N422" s="71"/>
      <c r="O422" s="7">
        <f t="shared" si="42"/>
        <v>0</v>
      </c>
      <c r="P422" s="89"/>
      <c r="Q422" s="90"/>
      <c r="R422" s="17"/>
    </row>
    <row r="423" spans="2:18" ht="12.75">
      <c r="B423" s="79"/>
      <c r="C423" s="125"/>
      <c r="D423" s="126"/>
      <c r="E423" s="93"/>
      <c r="F423" s="93"/>
      <c r="G423" s="14"/>
      <c r="H423" s="14"/>
      <c r="I423" s="14"/>
      <c r="J423" s="93"/>
      <c r="K423" s="93"/>
      <c r="L423" s="96"/>
      <c r="M423" s="97"/>
      <c r="N423" s="74"/>
      <c r="O423" s="7">
        <f t="shared" si="42"/>
        <v>0</v>
      </c>
      <c r="P423" s="89"/>
      <c r="Q423" s="90"/>
      <c r="R423" s="17"/>
    </row>
    <row r="424" spans="2:18" ht="13.5" thickBot="1">
      <c r="B424" s="79"/>
      <c r="C424" s="127"/>
      <c r="D424" s="128"/>
      <c r="E424" s="93"/>
      <c r="F424" s="93"/>
      <c r="G424" s="14"/>
      <c r="H424" s="14"/>
      <c r="I424" s="14"/>
      <c r="J424" s="93"/>
      <c r="K424" s="93"/>
      <c r="L424" s="96"/>
      <c r="M424" s="97"/>
      <c r="N424" s="74"/>
      <c r="O424" s="7">
        <f t="shared" si="42"/>
        <v>0</v>
      </c>
      <c r="P424" s="91"/>
      <c r="Q424" s="92"/>
      <c r="R424" s="17"/>
    </row>
    <row r="425" spans="2:18" ht="14.25" thickBot="1" thickTop="1">
      <c r="B425" s="16"/>
      <c r="C425" s="116"/>
      <c r="D425" s="116"/>
      <c r="E425" s="116"/>
      <c r="F425" s="116"/>
      <c r="G425" s="41"/>
      <c r="H425" s="29"/>
      <c r="I425" s="29"/>
      <c r="J425" s="118" t="s">
        <v>22</v>
      </c>
      <c r="K425" s="119"/>
      <c r="L425" s="72">
        <f>SUM(L417:L424)</f>
        <v>0</v>
      </c>
      <c r="M425" s="72"/>
      <c r="N425" s="72"/>
      <c r="O425" s="46">
        <f>SUM(O417:O424)</f>
        <v>0</v>
      </c>
      <c r="P425" s="103"/>
      <c r="Q425" s="104"/>
      <c r="R425" s="17"/>
    </row>
    <row r="426" spans="2:18" ht="14.25" thickBot="1" thickTop="1">
      <c r="B426" s="16"/>
      <c r="C426" s="116"/>
      <c r="D426" s="116"/>
      <c r="E426" s="116"/>
      <c r="F426" s="116"/>
      <c r="G426" s="41"/>
      <c r="H426" s="41"/>
      <c r="I426" s="41"/>
      <c r="J426" s="116"/>
      <c r="K426" s="116"/>
      <c r="L426" s="105"/>
      <c r="M426" s="106"/>
      <c r="N426" s="107"/>
      <c r="O426" s="42"/>
      <c r="P426" s="108"/>
      <c r="Q426" s="109"/>
      <c r="R426" s="17"/>
    </row>
    <row r="427" spans="2:18" ht="13.5" thickTop="1">
      <c r="B427" s="79" t="s">
        <v>66</v>
      </c>
      <c r="C427" s="121"/>
      <c r="D427" s="122"/>
      <c r="E427" s="120"/>
      <c r="F427" s="120"/>
      <c r="G427" s="6"/>
      <c r="H427" s="6"/>
      <c r="I427" s="6"/>
      <c r="J427" s="120"/>
      <c r="K427" s="120"/>
      <c r="L427" s="77"/>
      <c r="M427" s="78"/>
      <c r="N427" s="71"/>
      <c r="O427" s="7">
        <f>IF(L427&gt;0.1,1,0)</f>
        <v>0</v>
      </c>
      <c r="P427" s="87"/>
      <c r="Q427" s="88"/>
      <c r="R427" s="17"/>
    </row>
    <row r="428" spans="2:18" ht="12.75">
      <c r="B428" s="79"/>
      <c r="C428" s="123"/>
      <c r="D428" s="124"/>
      <c r="E428" s="93"/>
      <c r="F428" s="93"/>
      <c r="G428" s="14"/>
      <c r="H428" s="6"/>
      <c r="I428" s="6"/>
      <c r="J428" s="120"/>
      <c r="K428" s="120"/>
      <c r="L428" s="77"/>
      <c r="M428" s="78"/>
      <c r="N428" s="71"/>
      <c r="O428" s="7">
        <f aca="true" t="shared" si="43" ref="O428:O434">IF(L428&gt;0.1,1,0)</f>
        <v>0</v>
      </c>
      <c r="P428" s="89"/>
      <c r="Q428" s="90"/>
      <c r="R428" s="17"/>
    </row>
    <row r="429" spans="2:18" ht="12.75">
      <c r="B429" s="79"/>
      <c r="C429" s="123"/>
      <c r="D429" s="124"/>
      <c r="E429" s="93"/>
      <c r="F429" s="93"/>
      <c r="G429" s="14"/>
      <c r="H429" s="14"/>
      <c r="I429" s="14"/>
      <c r="J429" s="93"/>
      <c r="K429" s="93"/>
      <c r="L429" s="96"/>
      <c r="M429" s="97"/>
      <c r="N429" s="74"/>
      <c r="O429" s="7">
        <f t="shared" si="43"/>
        <v>0</v>
      </c>
      <c r="P429" s="89"/>
      <c r="Q429" s="90"/>
      <c r="R429" s="17"/>
    </row>
    <row r="430" spans="2:18" ht="12.75">
      <c r="B430" s="79"/>
      <c r="C430" s="123"/>
      <c r="D430" s="124"/>
      <c r="E430" s="93"/>
      <c r="F430" s="93"/>
      <c r="G430" s="14"/>
      <c r="H430" s="6"/>
      <c r="I430" s="6"/>
      <c r="J430" s="120"/>
      <c r="K430" s="120"/>
      <c r="L430" s="77"/>
      <c r="M430" s="78"/>
      <c r="N430" s="71"/>
      <c r="O430" s="7">
        <f t="shared" si="43"/>
        <v>0</v>
      </c>
      <c r="P430" s="89"/>
      <c r="Q430" s="90"/>
      <c r="R430" s="17"/>
    </row>
    <row r="431" spans="2:18" ht="12.75">
      <c r="B431" s="79"/>
      <c r="C431" s="125"/>
      <c r="D431" s="126"/>
      <c r="E431" s="93"/>
      <c r="F431" s="93"/>
      <c r="G431" s="14"/>
      <c r="H431" s="14"/>
      <c r="I431" s="14"/>
      <c r="J431" s="93"/>
      <c r="K431" s="93"/>
      <c r="L431" s="96"/>
      <c r="M431" s="97"/>
      <c r="N431" s="74"/>
      <c r="O431" s="7">
        <f t="shared" si="43"/>
        <v>0</v>
      </c>
      <c r="P431" s="89"/>
      <c r="Q431" s="90"/>
      <c r="R431" s="17"/>
    </row>
    <row r="432" spans="2:18" ht="12.75">
      <c r="B432" s="79"/>
      <c r="C432" s="125"/>
      <c r="D432" s="126"/>
      <c r="E432" s="93"/>
      <c r="F432" s="93"/>
      <c r="G432" s="14"/>
      <c r="H432" s="6"/>
      <c r="I432" s="6"/>
      <c r="J432" s="120"/>
      <c r="K432" s="120"/>
      <c r="L432" s="77"/>
      <c r="M432" s="78"/>
      <c r="N432" s="71"/>
      <c r="O432" s="7">
        <f t="shared" si="43"/>
        <v>0</v>
      </c>
      <c r="P432" s="89"/>
      <c r="Q432" s="90"/>
      <c r="R432" s="17"/>
    </row>
    <row r="433" spans="2:18" ht="12.75">
      <c r="B433" s="79"/>
      <c r="C433" s="125"/>
      <c r="D433" s="126"/>
      <c r="E433" s="93"/>
      <c r="F433" s="93"/>
      <c r="G433" s="14"/>
      <c r="H433" s="14"/>
      <c r="I433" s="14"/>
      <c r="J433" s="93"/>
      <c r="K433" s="93"/>
      <c r="L433" s="96"/>
      <c r="M433" s="97"/>
      <c r="N433" s="74"/>
      <c r="O433" s="7">
        <f t="shared" si="43"/>
        <v>0</v>
      </c>
      <c r="P433" s="89"/>
      <c r="Q433" s="90"/>
      <c r="R433" s="17"/>
    </row>
    <row r="434" spans="2:18" ht="13.5" thickBot="1">
      <c r="B434" s="79"/>
      <c r="C434" s="127"/>
      <c r="D434" s="128"/>
      <c r="E434" s="93"/>
      <c r="F434" s="93"/>
      <c r="G434" s="14"/>
      <c r="H434" s="14"/>
      <c r="I434" s="14"/>
      <c r="J434" s="93"/>
      <c r="K434" s="93"/>
      <c r="L434" s="96"/>
      <c r="M434" s="97"/>
      <c r="N434" s="74"/>
      <c r="O434" s="7">
        <f t="shared" si="43"/>
        <v>0</v>
      </c>
      <c r="P434" s="91"/>
      <c r="Q434" s="92"/>
      <c r="R434" s="17"/>
    </row>
    <row r="435" spans="2:18" ht="14.25" thickBot="1" thickTop="1">
      <c r="B435" s="16"/>
      <c r="C435" s="116"/>
      <c r="D435" s="116"/>
      <c r="E435" s="116"/>
      <c r="F435" s="116"/>
      <c r="G435" s="41"/>
      <c r="H435" s="29"/>
      <c r="I435" s="29"/>
      <c r="J435" s="118" t="s">
        <v>22</v>
      </c>
      <c r="K435" s="119"/>
      <c r="L435" s="72">
        <f>SUM(L427:L434)</f>
        <v>0</v>
      </c>
      <c r="M435" s="72"/>
      <c r="N435" s="72"/>
      <c r="O435" s="46">
        <f>SUM(O427:O434)</f>
        <v>0</v>
      </c>
      <c r="P435" s="103"/>
      <c r="Q435" s="104"/>
      <c r="R435" s="17"/>
    </row>
    <row r="436" spans="2:18" ht="14.25" thickBot="1" thickTop="1">
      <c r="B436" s="16"/>
      <c r="C436" s="116"/>
      <c r="D436" s="116"/>
      <c r="E436" s="116"/>
      <c r="F436" s="116"/>
      <c r="G436" s="41"/>
      <c r="H436" s="41"/>
      <c r="I436" s="41"/>
      <c r="J436" s="116"/>
      <c r="K436" s="116"/>
      <c r="L436" s="105"/>
      <c r="M436" s="106"/>
      <c r="N436" s="107"/>
      <c r="O436" s="42"/>
      <c r="P436" s="108"/>
      <c r="Q436" s="109"/>
      <c r="R436" s="17"/>
    </row>
    <row r="437" spans="2:18" ht="13.5" thickTop="1">
      <c r="B437" s="79" t="s">
        <v>67</v>
      </c>
      <c r="C437" s="121"/>
      <c r="D437" s="122"/>
      <c r="E437" s="120"/>
      <c r="F437" s="120"/>
      <c r="G437" s="6"/>
      <c r="H437" s="6"/>
      <c r="I437" s="6"/>
      <c r="J437" s="120"/>
      <c r="K437" s="120"/>
      <c r="L437" s="77"/>
      <c r="M437" s="78"/>
      <c r="N437" s="71"/>
      <c r="O437" s="7">
        <f>IF(L437&gt;0.1,1,0)</f>
        <v>0</v>
      </c>
      <c r="P437" s="87"/>
      <c r="Q437" s="88"/>
      <c r="R437" s="17"/>
    </row>
    <row r="438" spans="2:18" ht="12.75">
      <c r="B438" s="79"/>
      <c r="C438" s="123"/>
      <c r="D438" s="124"/>
      <c r="E438" s="93"/>
      <c r="F438" s="93"/>
      <c r="G438" s="14"/>
      <c r="H438" s="6"/>
      <c r="I438" s="6"/>
      <c r="J438" s="120"/>
      <c r="K438" s="120"/>
      <c r="L438" s="77"/>
      <c r="M438" s="78"/>
      <c r="N438" s="71"/>
      <c r="O438" s="7">
        <f aca="true" t="shared" si="44" ref="O438:O444">IF(L438&gt;0.1,1,0)</f>
        <v>0</v>
      </c>
      <c r="P438" s="89"/>
      <c r="Q438" s="90"/>
      <c r="R438" s="17"/>
    </row>
    <row r="439" spans="2:18" ht="12.75">
      <c r="B439" s="79"/>
      <c r="C439" s="123"/>
      <c r="D439" s="124"/>
      <c r="E439" s="93"/>
      <c r="F439" s="93"/>
      <c r="G439" s="14"/>
      <c r="H439" s="14"/>
      <c r="I439" s="14"/>
      <c r="J439" s="93"/>
      <c r="K439" s="93"/>
      <c r="L439" s="96"/>
      <c r="M439" s="97"/>
      <c r="N439" s="74"/>
      <c r="O439" s="7">
        <f t="shared" si="44"/>
        <v>0</v>
      </c>
      <c r="P439" s="89"/>
      <c r="Q439" s="90"/>
      <c r="R439" s="17"/>
    </row>
    <row r="440" spans="2:18" ht="12.75">
      <c r="B440" s="79"/>
      <c r="C440" s="123"/>
      <c r="D440" s="124"/>
      <c r="E440" s="93"/>
      <c r="F440" s="93"/>
      <c r="G440" s="14"/>
      <c r="H440" s="6"/>
      <c r="I440" s="6"/>
      <c r="J440" s="120"/>
      <c r="K440" s="120"/>
      <c r="L440" s="77"/>
      <c r="M440" s="78"/>
      <c r="N440" s="71"/>
      <c r="O440" s="7">
        <f t="shared" si="44"/>
        <v>0</v>
      </c>
      <c r="P440" s="89"/>
      <c r="Q440" s="90"/>
      <c r="R440" s="17"/>
    </row>
    <row r="441" spans="2:18" ht="12.75">
      <c r="B441" s="79"/>
      <c r="C441" s="125"/>
      <c r="D441" s="126"/>
      <c r="E441" s="93"/>
      <c r="F441" s="93"/>
      <c r="G441" s="14"/>
      <c r="H441" s="14"/>
      <c r="I441" s="14"/>
      <c r="J441" s="93"/>
      <c r="K441" s="93"/>
      <c r="L441" s="96"/>
      <c r="M441" s="97"/>
      <c r="N441" s="74"/>
      <c r="O441" s="7">
        <f t="shared" si="44"/>
        <v>0</v>
      </c>
      <c r="P441" s="89"/>
      <c r="Q441" s="90"/>
      <c r="R441" s="17"/>
    </row>
    <row r="442" spans="2:18" ht="12.75">
      <c r="B442" s="79"/>
      <c r="C442" s="125"/>
      <c r="D442" s="126"/>
      <c r="E442" s="93"/>
      <c r="F442" s="93"/>
      <c r="G442" s="14"/>
      <c r="H442" s="6"/>
      <c r="I442" s="6"/>
      <c r="J442" s="120"/>
      <c r="K442" s="120"/>
      <c r="L442" s="77"/>
      <c r="M442" s="78"/>
      <c r="N442" s="71"/>
      <c r="O442" s="7">
        <f t="shared" si="44"/>
        <v>0</v>
      </c>
      <c r="P442" s="89"/>
      <c r="Q442" s="90"/>
      <c r="R442" s="17"/>
    </row>
    <row r="443" spans="2:18" ht="12.75">
      <c r="B443" s="79"/>
      <c r="C443" s="125"/>
      <c r="D443" s="126"/>
      <c r="E443" s="93"/>
      <c r="F443" s="93"/>
      <c r="G443" s="14"/>
      <c r="H443" s="14"/>
      <c r="I443" s="14"/>
      <c r="J443" s="93"/>
      <c r="K443" s="93"/>
      <c r="L443" s="96"/>
      <c r="M443" s="97"/>
      <c r="N443" s="74"/>
      <c r="O443" s="7">
        <f t="shared" si="44"/>
        <v>0</v>
      </c>
      <c r="P443" s="89"/>
      <c r="Q443" s="90"/>
      <c r="R443" s="17"/>
    </row>
    <row r="444" spans="2:18" ht="13.5" thickBot="1">
      <c r="B444" s="79"/>
      <c r="C444" s="127"/>
      <c r="D444" s="128"/>
      <c r="E444" s="93"/>
      <c r="F444" s="93"/>
      <c r="G444" s="14"/>
      <c r="H444" s="14"/>
      <c r="I444" s="14"/>
      <c r="J444" s="93"/>
      <c r="K444" s="93"/>
      <c r="L444" s="96"/>
      <c r="M444" s="97"/>
      <c r="N444" s="74"/>
      <c r="O444" s="7">
        <f t="shared" si="44"/>
        <v>0</v>
      </c>
      <c r="P444" s="91"/>
      <c r="Q444" s="92"/>
      <c r="R444" s="17"/>
    </row>
    <row r="445" spans="2:18" ht="14.25" thickBot="1" thickTop="1">
      <c r="B445" s="16"/>
      <c r="C445" s="116"/>
      <c r="D445" s="116"/>
      <c r="E445" s="116"/>
      <c r="F445" s="116"/>
      <c r="G445" s="41"/>
      <c r="H445" s="29"/>
      <c r="I445" s="29"/>
      <c r="J445" s="118" t="s">
        <v>22</v>
      </c>
      <c r="K445" s="119"/>
      <c r="L445" s="72">
        <f>SUM(L437:L444)</f>
        <v>0</v>
      </c>
      <c r="M445" s="72"/>
      <c r="N445" s="72"/>
      <c r="O445" s="46">
        <f>SUM(O437:O444)</f>
        <v>0</v>
      </c>
      <c r="P445" s="103"/>
      <c r="Q445" s="104"/>
      <c r="R445" s="17"/>
    </row>
    <row r="446" spans="2:18" ht="14.25" thickBot="1" thickTop="1">
      <c r="B446" s="16"/>
      <c r="C446" s="116"/>
      <c r="D446" s="116"/>
      <c r="E446" s="116"/>
      <c r="F446" s="116"/>
      <c r="G446" s="41"/>
      <c r="H446" s="41"/>
      <c r="I446" s="41"/>
      <c r="J446" s="116"/>
      <c r="K446" s="116"/>
      <c r="L446" s="105"/>
      <c r="M446" s="106"/>
      <c r="N446" s="107"/>
      <c r="O446" s="42"/>
      <c r="P446" s="108"/>
      <c r="Q446" s="109"/>
      <c r="R446" s="17"/>
    </row>
    <row r="447" spans="2:18" ht="13.5" thickTop="1">
      <c r="B447" s="79" t="s">
        <v>68</v>
      </c>
      <c r="C447" s="121"/>
      <c r="D447" s="122"/>
      <c r="E447" s="120"/>
      <c r="F447" s="120"/>
      <c r="G447" s="6"/>
      <c r="H447" s="6"/>
      <c r="I447" s="6"/>
      <c r="J447" s="120"/>
      <c r="K447" s="120"/>
      <c r="L447" s="77"/>
      <c r="M447" s="78"/>
      <c r="N447" s="71"/>
      <c r="O447" s="7">
        <f>IF(L447&gt;0.1,1,0)</f>
        <v>0</v>
      </c>
      <c r="P447" s="87"/>
      <c r="Q447" s="88"/>
      <c r="R447" s="17"/>
    </row>
    <row r="448" spans="2:18" ht="12.75">
      <c r="B448" s="79"/>
      <c r="C448" s="123"/>
      <c r="D448" s="124"/>
      <c r="E448" s="93"/>
      <c r="F448" s="93"/>
      <c r="G448" s="14"/>
      <c r="H448" s="6"/>
      <c r="I448" s="6"/>
      <c r="J448" s="120"/>
      <c r="K448" s="120"/>
      <c r="L448" s="77"/>
      <c r="M448" s="78"/>
      <c r="N448" s="71"/>
      <c r="O448" s="7">
        <f aca="true" t="shared" si="45" ref="O448:O454">IF(L448&gt;0.1,1,0)</f>
        <v>0</v>
      </c>
      <c r="P448" s="89"/>
      <c r="Q448" s="90"/>
      <c r="R448" s="17"/>
    </row>
    <row r="449" spans="2:18" ht="12.75">
      <c r="B449" s="79"/>
      <c r="C449" s="123"/>
      <c r="D449" s="124"/>
      <c r="E449" s="93"/>
      <c r="F449" s="93"/>
      <c r="G449" s="14"/>
      <c r="H449" s="14"/>
      <c r="I449" s="14"/>
      <c r="J449" s="93"/>
      <c r="K449" s="93"/>
      <c r="L449" s="96"/>
      <c r="M449" s="97"/>
      <c r="N449" s="74"/>
      <c r="O449" s="7">
        <f t="shared" si="45"/>
        <v>0</v>
      </c>
      <c r="P449" s="89"/>
      <c r="Q449" s="90"/>
      <c r="R449" s="17"/>
    </row>
    <row r="450" spans="2:18" ht="12.75">
      <c r="B450" s="79"/>
      <c r="C450" s="123"/>
      <c r="D450" s="124"/>
      <c r="E450" s="93"/>
      <c r="F450" s="93"/>
      <c r="G450" s="14"/>
      <c r="H450" s="6"/>
      <c r="I450" s="6"/>
      <c r="J450" s="120"/>
      <c r="K450" s="120"/>
      <c r="L450" s="77"/>
      <c r="M450" s="78"/>
      <c r="N450" s="71"/>
      <c r="O450" s="7">
        <f t="shared" si="45"/>
        <v>0</v>
      </c>
      <c r="P450" s="89"/>
      <c r="Q450" s="90"/>
      <c r="R450" s="17"/>
    </row>
    <row r="451" spans="2:18" ht="12.75">
      <c r="B451" s="79"/>
      <c r="C451" s="125"/>
      <c r="D451" s="126"/>
      <c r="E451" s="93"/>
      <c r="F451" s="93"/>
      <c r="G451" s="14"/>
      <c r="H451" s="14"/>
      <c r="I451" s="14"/>
      <c r="J451" s="93"/>
      <c r="K451" s="93"/>
      <c r="L451" s="96"/>
      <c r="M451" s="97"/>
      <c r="N451" s="74"/>
      <c r="O451" s="7">
        <f t="shared" si="45"/>
        <v>0</v>
      </c>
      <c r="P451" s="89"/>
      <c r="Q451" s="90"/>
      <c r="R451" s="17"/>
    </row>
    <row r="452" spans="2:18" ht="12.75">
      <c r="B452" s="79"/>
      <c r="C452" s="125"/>
      <c r="D452" s="126"/>
      <c r="E452" s="93"/>
      <c r="F452" s="93"/>
      <c r="G452" s="14"/>
      <c r="H452" s="6"/>
      <c r="I452" s="6"/>
      <c r="J452" s="120"/>
      <c r="K452" s="120"/>
      <c r="L452" s="77"/>
      <c r="M452" s="78"/>
      <c r="N452" s="71"/>
      <c r="O452" s="7">
        <f t="shared" si="45"/>
        <v>0</v>
      </c>
      <c r="P452" s="89"/>
      <c r="Q452" s="90"/>
      <c r="R452" s="17"/>
    </row>
    <row r="453" spans="2:18" ht="12.75">
      <c r="B453" s="79"/>
      <c r="C453" s="125"/>
      <c r="D453" s="126"/>
      <c r="E453" s="93"/>
      <c r="F453" s="93"/>
      <c r="G453" s="14"/>
      <c r="H453" s="14"/>
      <c r="I453" s="14"/>
      <c r="J453" s="93"/>
      <c r="K453" s="93"/>
      <c r="L453" s="96"/>
      <c r="M453" s="97"/>
      <c r="N453" s="74"/>
      <c r="O453" s="7">
        <f t="shared" si="45"/>
        <v>0</v>
      </c>
      <c r="P453" s="89"/>
      <c r="Q453" s="90"/>
      <c r="R453" s="17"/>
    </row>
    <row r="454" spans="2:18" ht="13.5" thickBot="1">
      <c r="B454" s="79"/>
      <c r="C454" s="127"/>
      <c r="D454" s="128"/>
      <c r="E454" s="93"/>
      <c r="F454" s="93"/>
      <c r="G454" s="14"/>
      <c r="H454" s="14"/>
      <c r="I454" s="14"/>
      <c r="J454" s="93"/>
      <c r="K454" s="93"/>
      <c r="L454" s="96"/>
      <c r="M454" s="97"/>
      <c r="N454" s="74"/>
      <c r="O454" s="7">
        <f t="shared" si="45"/>
        <v>0</v>
      </c>
      <c r="P454" s="91"/>
      <c r="Q454" s="92"/>
      <c r="R454" s="17"/>
    </row>
    <row r="455" spans="2:18" ht="14.25" thickBot="1" thickTop="1">
      <c r="B455" s="16"/>
      <c r="C455" s="116"/>
      <c r="D455" s="116"/>
      <c r="E455" s="116"/>
      <c r="F455" s="116"/>
      <c r="G455" s="41"/>
      <c r="H455" s="29"/>
      <c r="I455" s="29"/>
      <c r="J455" s="118" t="s">
        <v>22</v>
      </c>
      <c r="K455" s="119"/>
      <c r="L455" s="72">
        <f>SUM(L447:L454)</f>
        <v>0</v>
      </c>
      <c r="M455" s="72"/>
      <c r="N455" s="72"/>
      <c r="O455" s="46">
        <f>SUM(O447:O454)</f>
        <v>0</v>
      </c>
      <c r="P455" s="103"/>
      <c r="Q455" s="104"/>
      <c r="R455" s="17"/>
    </row>
    <row r="456" spans="2:18" ht="14.25" thickBot="1" thickTop="1">
      <c r="B456" s="16"/>
      <c r="C456" s="116"/>
      <c r="D456" s="116"/>
      <c r="E456" s="116"/>
      <c r="F456" s="116"/>
      <c r="G456" s="41"/>
      <c r="H456" s="41"/>
      <c r="I456" s="41"/>
      <c r="J456" s="116"/>
      <c r="K456" s="116"/>
      <c r="L456" s="105"/>
      <c r="M456" s="106"/>
      <c r="N456" s="107"/>
      <c r="O456" s="42"/>
      <c r="P456" s="108"/>
      <c r="Q456" s="109"/>
      <c r="R456" s="17"/>
    </row>
    <row r="457" spans="2:18" ht="13.5" thickTop="1">
      <c r="B457" s="79" t="s">
        <v>69</v>
      </c>
      <c r="C457" s="121"/>
      <c r="D457" s="122"/>
      <c r="E457" s="120"/>
      <c r="F457" s="120"/>
      <c r="G457" s="6"/>
      <c r="H457" s="6"/>
      <c r="I457" s="6"/>
      <c r="J457" s="120"/>
      <c r="K457" s="120"/>
      <c r="L457" s="77"/>
      <c r="M457" s="78"/>
      <c r="N457" s="71"/>
      <c r="O457" s="7">
        <f>IF(L457&gt;0.1,1,0)</f>
        <v>0</v>
      </c>
      <c r="P457" s="87"/>
      <c r="Q457" s="88"/>
      <c r="R457" s="17"/>
    </row>
    <row r="458" spans="2:18" ht="12.75">
      <c r="B458" s="79"/>
      <c r="C458" s="123"/>
      <c r="D458" s="124"/>
      <c r="E458" s="93"/>
      <c r="F458" s="93"/>
      <c r="G458" s="14"/>
      <c r="H458" s="6"/>
      <c r="I458" s="6"/>
      <c r="J458" s="120"/>
      <c r="K458" s="120"/>
      <c r="L458" s="77"/>
      <c r="M458" s="78"/>
      <c r="N458" s="71"/>
      <c r="O458" s="7">
        <f aca="true" t="shared" si="46" ref="O458:O464">IF(L458&gt;0.1,1,0)</f>
        <v>0</v>
      </c>
      <c r="P458" s="89"/>
      <c r="Q458" s="90"/>
      <c r="R458" s="17"/>
    </row>
    <row r="459" spans="2:18" ht="12.75">
      <c r="B459" s="79"/>
      <c r="C459" s="123"/>
      <c r="D459" s="124"/>
      <c r="E459" s="93"/>
      <c r="F459" s="93"/>
      <c r="G459" s="14"/>
      <c r="H459" s="14"/>
      <c r="I459" s="14"/>
      <c r="J459" s="93"/>
      <c r="K459" s="93"/>
      <c r="L459" s="96"/>
      <c r="M459" s="97"/>
      <c r="N459" s="74"/>
      <c r="O459" s="7">
        <f t="shared" si="46"/>
        <v>0</v>
      </c>
      <c r="P459" s="89"/>
      <c r="Q459" s="90"/>
      <c r="R459" s="17"/>
    </row>
    <row r="460" spans="2:18" ht="12.75">
      <c r="B460" s="79"/>
      <c r="C460" s="123"/>
      <c r="D460" s="124"/>
      <c r="E460" s="93"/>
      <c r="F460" s="93"/>
      <c r="G460" s="14"/>
      <c r="H460" s="6"/>
      <c r="I460" s="6"/>
      <c r="J460" s="120"/>
      <c r="K460" s="120"/>
      <c r="L460" s="77"/>
      <c r="M460" s="78"/>
      <c r="N460" s="71"/>
      <c r="O460" s="7">
        <f t="shared" si="46"/>
        <v>0</v>
      </c>
      <c r="P460" s="89"/>
      <c r="Q460" s="90"/>
      <c r="R460" s="17"/>
    </row>
    <row r="461" spans="2:18" ht="12.75">
      <c r="B461" s="79"/>
      <c r="C461" s="125"/>
      <c r="D461" s="126"/>
      <c r="E461" s="93"/>
      <c r="F461" s="93"/>
      <c r="G461" s="14"/>
      <c r="H461" s="14"/>
      <c r="I461" s="14"/>
      <c r="J461" s="93"/>
      <c r="K461" s="93"/>
      <c r="L461" s="96"/>
      <c r="M461" s="97"/>
      <c r="N461" s="74"/>
      <c r="O461" s="7">
        <f t="shared" si="46"/>
        <v>0</v>
      </c>
      <c r="P461" s="89"/>
      <c r="Q461" s="90"/>
      <c r="R461" s="17"/>
    </row>
    <row r="462" spans="2:18" ht="12.75">
      <c r="B462" s="79"/>
      <c r="C462" s="125"/>
      <c r="D462" s="126"/>
      <c r="E462" s="93"/>
      <c r="F462" s="93"/>
      <c r="G462" s="14"/>
      <c r="H462" s="6"/>
      <c r="I462" s="6"/>
      <c r="J462" s="120"/>
      <c r="K462" s="120"/>
      <c r="L462" s="77"/>
      <c r="M462" s="78"/>
      <c r="N462" s="71"/>
      <c r="O462" s="7">
        <f t="shared" si="46"/>
        <v>0</v>
      </c>
      <c r="P462" s="89"/>
      <c r="Q462" s="90"/>
      <c r="R462" s="17"/>
    </row>
    <row r="463" spans="2:18" ht="12.75">
      <c r="B463" s="79"/>
      <c r="C463" s="125"/>
      <c r="D463" s="126"/>
      <c r="E463" s="93"/>
      <c r="F463" s="93"/>
      <c r="G463" s="14"/>
      <c r="H463" s="14"/>
      <c r="I463" s="14"/>
      <c r="J463" s="93"/>
      <c r="K463" s="93"/>
      <c r="L463" s="96"/>
      <c r="M463" s="97"/>
      <c r="N463" s="74"/>
      <c r="O463" s="7">
        <f t="shared" si="46"/>
        <v>0</v>
      </c>
      <c r="P463" s="89"/>
      <c r="Q463" s="90"/>
      <c r="R463" s="17"/>
    </row>
    <row r="464" spans="2:18" ht="13.5" thickBot="1">
      <c r="B464" s="79"/>
      <c r="C464" s="127"/>
      <c r="D464" s="128"/>
      <c r="E464" s="93"/>
      <c r="F464" s="93"/>
      <c r="G464" s="14"/>
      <c r="H464" s="14"/>
      <c r="I464" s="14"/>
      <c r="J464" s="93"/>
      <c r="K464" s="93"/>
      <c r="L464" s="96"/>
      <c r="M464" s="97"/>
      <c r="N464" s="74"/>
      <c r="O464" s="7">
        <f t="shared" si="46"/>
        <v>0</v>
      </c>
      <c r="P464" s="91"/>
      <c r="Q464" s="92"/>
      <c r="R464" s="17"/>
    </row>
    <row r="465" spans="2:18" ht="14.25" thickBot="1" thickTop="1">
      <c r="B465" s="16"/>
      <c r="C465" s="116"/>
      <c r="D465" s="116"/>
      <c r="E465" s="116"/>
      <c r="F465" s="116"/>
      <c r="G465" s="41"/>
      <c r="H465" s="29"/>
      <c r="I465" s="29"/>
      <c r="J465" s="118" t="s">
        <v>22</v>
      </c>
      <c r="K465" s="119"/>
      <c r="L465" s="72">
        <f>SUM(L457:L464)</f>
        <v>0</v>
      </c>
      <c r="M465" s="72"/>
      <c r="N465" s="72"/>
      <c r="O465" s="46">
        <f>SUM(O457:O464)</f>
        <v>0</v>
      </c>
      <c r="P465" s="103"/>
      <c r="Q465" s="104"/>
      <c r="R465" s="17"/>
    </row>
    <row r="466" spans="2:18" ht="14.25" thickBot="1" thickTop="1">
      <c r="B466" s="16"/>
      <c r="C466" s="116"/>
      <c r="D466" s="116"/>
      <c r="E466" s="116"/>
      <c r="F466" s="116"/>
      <c r="G466" s="41"/>
      <c r="H466" s="41"/>
      <c r="I466" s="41"/>
      <c r="J466" s="116"/>
      <c r="K466" s="116"/>
      <c r="L466" s="105"/>
      <c r="M466" s="106"/>
      <c r="N466" s="107"/>
      <c r="O466" s="42"/>
      <c r="P466" s="108"/>
      <c r="Q466" s="109"/>
      <c r="R466" s="17"/>
    </row>
    <row r="467" spans="2:18" ht="13.5" thickTop="1">
      <c r="B467" s="79" t="s">
        <v>70</v>
      </c>
      <c r="C467" s="121"/>
      <c r="D467" s="122"/>
      <c r="E467" s="120"/>
      <c r="F467" s="120"/>
      <c r="G467" s="6"/>
      <c r="H467" s="6"/>
      <c r="I467" s="6"/>
      <c r="J467" s="120"/>
      <c r="K467" s="120"/>
      <c r="L467" s="77"/>
      <c r="M467" s="78"/>
      <c r="N467" s="71"/>
      <c r="O467" s="7">
        <f>IF(L467&gt;0.1,1,0)</f>
        <v>0</v>
      </c>
      <c r="P467" s="87"/>
      <c r="Q467" s="88"/>
      <c r="R467" s="17"/>
    </row>
    <row r="468" spans="2:18" ht="12.75">
      <c r="B468" s="79"/>
      <c r="C468" s="123"/>
      <c r="D468" s="124"/>
      <c r="E468" s="93"/>
      <c r="F468" s="93"/>
      <c r="G468" s="14"/>
      <c r="H468" s="6"/>
      <c r="I468" s="6"/>
      <c r="J468" s="120"/>
      <c r="K468" s="120"/>
      <c r="L468" s="77"/>
      <c r="M468" s="78"/>
      <c r="N468" s="71"/>
      <c r="O468" s="7">
        <f aca="true" t="shared" si="47" ref="O468:O474">IF(L468&gt;0.1,1,0)</f>
        <v>0</v>
      </c>
      <c r="P468" s="89"/>
      <c r="Q468" s="90"/>
      <c r="R468" s="17"/>
    </row>
    <row r="469" spans="2:18" ht="12.75">
      <c r="B469" s="79"/>
      <c r="C469" s="123"/>
      <c r="D469" s="124"/>
      <c r="E469" s="93"/>
      <c r="F469" s="93"/>
      <c r="G469" s="14"/>
      <c r="H469" s="14"/>
      <c r="I469" s="14"/>
      <c r="J469" s="93"/>
      <c r="K469" s="93"/>
      <c r="L469" s="96"/>
      <c r="M469" s="97"/>
      <c r="N469" s="74"/>
      <c r="O469" s="7">
        <f t="shared" si="47"/>
        <v>0</v>
      </c>
      <c r="P469" s="89"/>
      <c r="Q469" s="90"/>
      <c r="R469" s="17"/>
    </row>
    <row r="470" spans="2:18" ht="12.75">
      <c r="B470" s="79"/>
      <c r="C470" s="123"/>
      <c r="D470" s="124"/>
      <c r="E470" s="93"/>
      <c r="F470" s="93"/>
      <c r="G470" s="14"/>
      <c r="H470" s="6"/>
      <c r="I470" s="6"/>
      <c r="J470" s="120"/>
      <c r="K470" s="120"/>
      <c r="L470" s="77"/>
      <c r="M470" s="78"/>
      <c r="N470" s="71"/>
      <c r="O470" s="7">
        <f t="shared" si="47"/>
        <v>0</v>
      </c>
      <c r="P470" s="89"/>
      <c r="Q470" s="90"/>
      <c r="R470" s="17"/>
    </row>
    <row r="471" spans="2:18" ht="12.75">
      <c r="B471" s="79"/>
      <c r="C471" s="125"/>
      <c r="D471" s="126"/>
      <c r="E471" s="93"/>
      <c r="F471" s="93"/>
      <c r="G471" s="14"/>
      <c r="H471" s="14"/>
      <c r="I471" s="14"/>
      <c r="J471" s="93"/>
      <c r="K471" s="93"/>
      <c r="L471" s="96"/>
      <c r="M471" s="97"/>
      <c r="N471" s="74"/>
      <c r="O471" s="7">
        <f t="shared" si="47"/>
        <v>0</v>
      </c>
      <c r="P471" s="89"/>
      <c r="Q471" s="90"/>
      <c r="R471" s="17"/>
    </row>
    <row r="472" spans="2:18" ht="12.75">
      <c r="B472" s="79"/>
      <c r="C472" s="125"/>
      <c r="D472" s="126"/>
      <c r="E472" s="93"/>
      <c r="F472" s="93"/>
      <c r="G472" s="14"/>
      <c r="H472" s="6"/>
      <c r="I472" s="6"/>
      <c r="J472" s="120"/>
      <c r="K472" s="120"/>
      <c r="L472" s="77"/>
      <c r="M472" s="78"/>
      <c r="N472" s="71"/>
      <c r="O472" s="7">
        <f t="shared" si="47"/>
        <v>0</v>
      </c>
      <c r="P472" s="89"/>
      <c r="Q472" s="90"/>
      <c r="R472" s="17"/>
    </row>
    <row r="473" spans="2:18" ht="12.75">
      <c r="B473" s="79"/>
      <c r="C473" s="125"/>
      <c r="D473" s="126"/>
      <c r="E473" s="93"/>
      <c r="F473" s="93"/>
      <c r="G473" s="14"/>
      <c r="H473" s="14"/>
      <c r="I473" s="14"/>
      <c r="J473" s="95"/>
      <c r="K473" s="95"/>
      <c r="L473" s="75"/>
      <c r="M473" s="86"/>
      <c r="N473" s="76"/>
      <c r="O473" s="7">
        <f t="shared" si="47"/>
        <v>0</v>
      </c>
      <c r="P473" s="89"/>
      <c r="Q473" s="90"/>
      <c r="R473" s="17"/>
    </row>
    <row r="474" spans="2:18" ht="13.5" thickBot="1">
      <c r="B474" s="79"/>
      <c r="C474" s="127"/>
      <c r="D474" s="128"/>
      <c r="E474" s="93"/>
      <c r="F474" s="93"/>
      <c r="G474" s="14"/>
      <c r="H474" s="14"/>
      <c r="I474" s="38"/>
      <c r="J474" s="94"/>
      <c r="K474" s="94"/>
      <c r="L474" s="102"/>
      <c r="M474" s="102"/>
      <c r="N474" s="102"/>
      <c r="O474" s="7">
        <f t="shared" si="47"/>
        <v>0</v>
      </c>
      <c r="P474" s="91"/>
      <c r="Q474" s="92"/>
      <c r="R474" s="17"/>
    </row>
    <row r="475" spans="2:18" ht="14.25" thickBot="1" thickTop="1">
      <c r="B475" s="16"/>
      <c r="C475" s="116"/>
      <c r="D475" s="116"/>
      <c r="E475" s="116"/>
      <c r="F475" s="116"/>
      <c r="G475" s="41"/>
      <c r="H475" s="29"/>
      <c r="I475" s="29"/>
      <c r="J475" s="118" t="s">
        <v>22</v>
      </c>
      <c r="K475" s="119"/>
      <c r="L475" s="72">
        <f>SUM(L467:L474)</f>
        <v>0</v>
      </c>
      <c r="M475" s="72"/>
      <c r="N475" s="72"/>
      <c r="O475" s="46">
        <f>SUM(O467:O474)</f>
        <v>0</v>
      </c>
      <c r="P475" s="49"/>
      <c r="Q475" s="50"/>
      <c r="R475" s="17"/>
    </row>
    <row r="476" spans="2:18" ht="14.25" thickBot="1" thickTop="1">
      <c r="B476" s="16"/>
      <c r="C476" s="116"/>
      <c r="D476" s="116"/>
      <c r="E476" s="116"/>
      <c r="F476" s="116"/>
      <c r="G476" s="41"/>
      <c r="H476" s="43"/>
      <c r="I476" s="43"/>
      <c r="J476" s="117"/>
      <c r="K476" s="117"/>
      <c r="L476" s="73"/>
      <c r="M476" s="98"/>
      <c r="N476" s="99"/>
      <c r="O476" s="18"/>
      <c r="P476" s="100"/>
      <c r="Q476" s="101"/>
      <c r="R476" s="17"/>
    </row>
    <row r="477" spans="2:18" ht="13.5" thickTop="1">
      <c r="B477" s="79" t="s">
        <v>71</v>
      </c>
      <c r="C477" s="121"/>
      <c r="D477" s="122"/>
      <c r="E477" s="93"/>
      <c r="F477" s="93"/>
      <c r="G477" s="14"/>
      <c r="H477" s="6"/>
      <c r="I477" s="6"/>
      <c r="J477" s="120"/>
      <c r="K477" s="120"/>
      <c r="L477" s="77"/>
      <c r="M477" s="78"/>
      <c r="N477" s="71"/>
      <c r="O477" s="7">
        <f>IF(L477&gt;0.1,1,0)</f>
        <v>0</v>
      </c>
      <c r="P477" s="87"/>
      <c r="Q477" s="88"/>
      <c r="R477" s="17"/>
    </row>
    <row r="478" spans="2:18" ht="12.75">
      <c r="B478" s="79"/>
      <c r="C478" s="123"/>
      <c r="D478" s="124"/>
      <c r="E478" s="93"/>
      <c r="F478" s="93"/>
      <c r="G478" s="14"/>
      <c r="H478" s="6"/>
      <c r="I478" s="6"/>
      <c r="J478" s="120"/>
      <c r="K478" s="120"/>
      <c r="L478" s="77"/>
      <c r="M478" s="78"/>
      <c r="N478" s="71"/>
      <c r="O478" s="7">
        <f aca="true" t="shared" si="48" ref="O478:O484">IF(L478&gt;0.1,1,0)</f>
        <v>0</v>
      </c>
      <c r="P478" s="89"/>
      <c r="Q478" s="90"/>
      <c r="R478" s="17"/>
    </row>
    <row r="479" spans="2:18" ht="12.75">
      <c r="B479" s="79"/>
      <c r="C479" s="123"/>
      <c r="D479" s="124"/>
      <c r="E479" s="93"/>
      <c r="F479" s="93"/>
      <c r="G479" s="14"/>
      <c r="H479" s="14"/>
      <c r="I479" s="14"/>
      <c r="J479" s="93"/>
      <c r="K479" s="93"/>
      <c r="L479" s="96"/>
      <c r="M479" s="97"/>
      <c r="N479" s="74"/>
      <c r="O479" s="7">
        <f t="shared" si="48"/>
        <v>0</v>
      </c>
      <c r="P479" s="89"/>
      <c r="Q479" s="90"/>
      <c r="R479" s="17"/>
    </row>
    <row r="480" spans="2:18" ht="12.75">
      <c r="B480" s="79"/>
      <c r="C480" s="123"/>
      <c r="D480" s="124"/>
      <c r="E480" s="93"/>
      <c r="F480" s="93"/>
      <c r="G480" s="14"/>
      <c r="H480" s="6"/>
      <c r="I480" s="6"/>
      <c r="J480" s="120"/>
      <c r="K480" s="120"/>
      <c r="L480" s="77"/>
      <c r="M480" s="78"/>
      <c r="N480" s="71"/>
      <c r="O480" s="7">
        <f t="shared" si="48"/>
        <v>0</v>
      </c>
      <c r="P480" s="89"/>
      <c r="Q480" s="90"/>
      <c r="R480" s="17"/>
    </row>
    <row r="481" spans="2:18" ht="12.75">
      <c r="B481" s="79"/>
      <c r="C481" s="125"/>
      <c r="D481" s="126"/>
      <c r="E481" s="93"/>
      <c r="F481" s="93"/>
      <c r="G481" s="14"/>
      <c r="H481" s="14"/>
      <c r="I481" s="14"/>
      <c r="J481" s="93"/>
      <c r="K481" s="93"/>
      <c r="L481" s="96"/>
      <c r="M481" s="97"/>
      <c r="N481" s="74"/>
      <c r="O481" s="7">
        <f t="shared" si="48"/>
        <v>0</v>
      </c>
      <c r="P481" s="89"/>
      <c r="Q481" s="90"/>
      <c r="R481" s="17"/>
    </row>
    <row r="482" spans="2:18" ht="12.75">
      <c r="B482" s="79"/>
      <c r="C482" s="125"/>
      <c r="D482" s="126"/>
      <c r="E482" s="93"/>
      <c r="F482" s="93"/>
      <c r="G482" s="14"/>
      <c r="H482" s="6"/>
      <c r="I482" s="6"/>
      <c r="J482" s="120"/>
      <c r="K482" s="120"/>
      <c r="L482" s="77"/>
      <c r="M482" s="78"/>
      <c r="N482" s="71"/>
      <c r="O482" s="7">
        <f t="shared" si="48"/>
        <v>0</v>
      </c>
      <c r="P482" s="89"/>
      <c r="Q482" s="90"/>
      <c r="R482" s="17"/>
    </row>
    <row r="483" spans="2:18" ht="12.75">
      <c r="B483" s="79"/>
      <c r="C483" s="125"/>
      <c r="D483" s="126"/>
      <c r="E483" s="93"/>
      <c r="F483" s="93"/>
      <c r="G483" s="14"/>
      <c r="H483" s="14"/>
      <c r="I483" s="14"/>
      <c r="J483" s="93"/>
      <c r="K483" s="93"/>
      <c r="L483" s="96"/>
      <c r="M483" s="97"/>
      <c r="N483" s="74"/>
      <c r="O483" s="7">
        <f t="shared" si="48"/>
        <v>0</v>
      </c>
      <c r="P483" s="89"/>
      <c r="Q483" s="90"/>
      <c r="R483" s="17"/>
    </row>
    <row r="484" spans="2:18" ht="13.5" thickBot="1">
      <c r="B484" s="79"/>
      <c r="C484" s="127"/>
      <c r="D484" s="128"/>
      <c r="E484" s="93"/>
      <c r="F484" s="93"/>
      <c r="G484" s="14"/>
      <c r="H484" s="14"/>
      <c r="I484" s="14"/>
      <c r="J484" s="93"/>
      <c r="K484" s="93"/>
      <c r="L484" s="96"/>
      <c r="M484" s="97"/>
      <c r="N484" s="74"/>
      <c r="O484" s="7">
        <f t="shared" si="48"/>
        <v>0</v>
      </c>
      <c r="P484" s="91"/>
      <c r="Q484" s="92"/>
      <c r="R484" s="17"/>
    </row>
    <row r="485" spans="2:18" ht="14.25" thickBot="1" thickTop="1">
      <c r="B485" s="16"/>
      <c r="C485" s="116"/>
      <c r="D485" s="116"/>
      <c r="E485" s="116"/>
      <c r="F485" s="116"/>
      <c r="G485" s="41"/>
      <c r="H485" s="29"/>
      <c r="I485" s="29"/>
      <c r="J485" s="118" t="s">
        <v>22</v>
      </c>
      <c r="K485" s="119"/>
      <c r="L485" s="72">
        <f>SUM(L477:L484)</f>
        <v>0</v>
      </c>
      <c r="M485" s="72"/>
      <c r="N485" s="72"/>
      <c r="O485" s="46">
        <f>SUM(O477:O484)</f>
        <v>0</v>
      </c>
      <c r="P485" s="103"/>
      <c r="Q485" s="104"/>
      <c r="R485" s="17"/>
    </row>
    <row r="486" spans="2:18" ht="14.25" thickBot="1" thickTop="1">
      <c r="B486" s="16"/>
      <c r="C486" s="117"/>
      <c r="D486" s="117"/>
      <c r="E486" s="117"/>
      <c r="F486" s="117"/>
      <c r="G486" s="43"/>
      <c r="H486" s="43"/>
      <c r="I486" s="43"/>
      <c r="J486" s="117"/>
      <c r="K486" s="117"/>
      <c r="L486" s="73"/>
      <c r="M486" s="98"/>
      <c r="N486" s="99"/>
      <c r="O486" s="18"/>
      <c r="P486" s="100"/>
      <c r="Q486" s="101"/>
      <c r="R486" s="17"/>
    </row>
    <row r="487" spans="2:18" ht="13.5" thickTop="1">
      <c r="B487" s="79" t="s">
        <v>72</v>
      </c>
      <c r="C487" s="121"/>
      <c r="D487" s="122"/>
      <c r="E487" s="120"/>
      <c r="F487" s="120"/>
      <c r="G487" s="6"/>
      <c r="H487" s="6"/>
      <c r="I487" s="6"/>
      <c r="J487" s="120"/>
      <c r="K487" s="120"/>
      <c r="L487" s="77"/>
      <c r="M487" s="78"/>
      <c r="N487" s="71"/>
      <c r="O487" s="7">
        <f>IF(L487&gt;0.1,1,0)</f>
        <v>0</v>
      </c>
      <c r="P487" s="87"/>
      <c r="Q487" s="88"/>
      <c r="R487" s="17"/>
    </row>
    <row r="488" spans="2:18" ht="12.75">
      <c r="B488" s="79"/>
      <c r="C488" s="123"/>
      <c r="D488" s="124"/>
      <c r="E488" s="93"/>
      <c r="F488" s="93"/>
      <c r="G488" s="14"/>
      <c r="H488" s="6"/>
      <c r="I488" s="6"/>
      <c r="J488" s="120"/>
      <c r="K488" s="120"/>
      <c r="L488" s="77"/>
      <c r="M488" s="78"/>
      <c r="N488" s="71"/>
      <c r="O488" s="7">
        <f aca="true" t="shared" si="49" ref="O488:O494">IF(L488&gt;0.1,1,0)</f>
        <v>0</v>
      </c>
      <c r="P488" s="89"/>
      <c r="Q488" s="90"/>
      <c r="R488" s="17"/>
    </row>
    <row r="489" spans="2:18" ht="12.75">
      <c r="B489" s="79"/>
      <c r="C489" s="123"/>
      <c r="D489" s="124"/>
      <c r="E489" s="93"/>
      <c r="F489" s="93"/>
      <c r="G489" s="14"/>
      <c r="H489" s="14"/>
      <c r="I489" s="14"/>
      <c r="J489" s="93"/>
      <c r="K489" s="93"/>
      <c r="L489" s="96"/>
      <c r="M489" s="97"/>
      <c r="N489" s="74"/>
      <c r="O489" s="7">
        <f t="shared" si="49"/>
        <v>0</v>
      </c>
      <c r="P489" s="89"/>
      <c r="Q489" s="90"/>
      <c r="R489" s="17"/>
    </row>
    <row r="490" spans="2:18" ht="12.75">
      <c r="B490" s="79"/>
      <c r="C490" s="123"/>
      <c r="D490" s="124"/>
      <c r="E490" s="93"/>
      <c r="F490" s="93"/>
      <c r="G490" s="14"/>
      <c r="H490" s="6"/>
      <c r="I490" s="6"/>
      <c r="J490" s="120"/>
      <c r="K490" s="120"/>
      <c r="L490" s="77"/>
      <c r="M490" s="78"/>
      <c r="N490" s="71"/>
      <c r="O490" s="7">
        <f t="shared" si="49"/>
        <v>0</v>
      </c>
      <c r="P490" s="89"/>
      <c r="Q490" s="90"/>
      <c r="R490" s="17"/>
    </row>
    <row r="491" spans="2:18" ht="12.75">
      <c r="B491" s="79"/>
      <c r="C491" s="125"/>
      <c r="D491" s="126"/>
      <c r="E491" s="93"/>
      <c r="F491" s="93"/>
      <c r="G491" s="14"/>
      <c r="H491" s="14"/>
      <c r="I491" s="14"/>
      <c r="J491" s="93"/>
      <c r="K491" s="93"/>
      <c r="L491" s="96"/>
      <c r="M491" s="97"/>
      <c r="N491" s="74"/>
      <c r="O491" s="7">
        <f t="shared" si="49"/>
        <v>0</v>
      </c>
      <c r="P491" s="89"/>
      <c r="Q491" s="90"/>
      <c r="R491" s="17"/>
    </row>
    <row r="492" spans="2:18" ht="12.75">
      <c r="B492" s="79"/>
      <c r="C492" s="125"/>
      <c r="D492" s="126"/>
      <c r="E492" s="93"/>
      <c r="F492" s="93"/>
      <c r="G492" s="14"/>
      <c r="H492" s="6"/>
      <c r="I492" s="6"/>
      <c r="J492" s="120"/>
      <c r="K492" s="120"/>
      <c r="L492" s="77"/>
      <c r="M492" s="78"/>
      <c r="N492" s="71"/>
      <c r="O492" s="7">
        <f t="shared" si="49"/>
        <v>0</v>
      </c>
      <c r="P492" s="89"/>
      <c r="Q492" s="90"/>
      <c r="R492" s="17"/>
    </row>
    <row r="493" spans="2:18" ht="12.75">
      <c r="B493" s="79"/>
      <c r="C493" s="125"/>
      <c r="D493" s="126"/>
      <c r="E493" s="93"/>
      <c r="F493" s="93"/>
      <c r="G493" s="14"/>
      <c r="H493" s="14"/>
      <c r="I493" s="14"/>
      <c r="J493" s="93"/>
      <c r="K493" s="93"/>
      <c r="L493" s="96"/>
      <c r="M493" s="97"/>
      <c r="N493" s="74"/>
      <c r="O493" s="7">
        <f t="shared" si="49"/>
        <v>0</v>
      </c>
      <c r="P493" s="89"/>
      <c r="Q493" s="90"/>
      <c r="R493" s="17"/>
    </row>
    <row r="494" spans="2:18" ht="13.5" thickBot="1">
      <c r="B494" s="79"/>
      <c r="C494" s="127"/>
      <c r="D494" s="128"/>
      <c r="E494" s="93"/>
      <c r="F494" s="93"/>
      <c r="G494" s="14"/>
      <c r="H494" s="14"/>
      <c r="I494" s="14"/>
      <c r="J494" s="93"/>
      <c r="K494" s="93"/>
      <c r="L494" s="96"/>
      <c r="M494" s="97"/>
      <c r="N494" s="74"/>
      <c r="O494" s="7">
        <f t="shared" si="49"/>
        <v>0</v>
      </c>
      <c r="P494" s="91"/>
      <c r="Q494" s="92"/>
      <c r="R494" s="17"/>
    </row>
    <row r="495" spans="2:18" ht="14.25" thickBot="1" thickTop="1">
      <c r="B495" s="16"/>
      <c r="C495" s="116"/>
      <c r="D495" s="116"/>
      <c r="E495" s="116"/>
      <c r="F495" s="116"/>
      <c r="G495" s="41"/>
      <c r="H495" s="29"/>
      <c r="I495" s="29"/>
      <c r="J495" s="118" t="s">
        <v>22</v>
      </c>
      <c r="K495" s="119"/>
      <c r="L495" s="72">
        <f>SUM(L487:L494)</f>
        <v>0</v>
      </c>
      <c r="M495" s="72"/>
      <c r="N495" s="72"/>
      <c r="O495" s="46">
        <f>SUM(O487:O494)</f>
        <v>0</v>
      </c>
      <c r="P495" s="103"/>
      <c r="Q495" s="104"/>
      <c r="R495" s="17"/>
    </row>
    <row r="496" spans="2:18" ht="14.25" thickBot="1" thickTop="1">
      <c r="B496" s="16"/>
      <c r="C496" s="116"/>
      <c r="D496" s="116"/>
      <c r="E496" s="116"/>
      <c r="F496" s="116"/>
      <c r="G496" s="41"/>
      <c r="H496" s="41"/>
      <c r="I496" s="41"/>
      <c r="J496" s="116"/>
      <c r="K496" s="116"/>
      <c r="L496" s="105"/>
      <c r="M496" s="106"/>
      <c r="N496" s="107"/>
      <c r="O496" s="42"/>
      <c r="P496" s="108"/>
      <c r="Q496" s="109"/>
      <c r="R496" s="17"/>
    </row>
    <row r="497" spans="2:18" ht="13.5" thickTop="1">
      <c r="B497" s="79" t="s">
        <v>73</v>
      </c>
      <c r="C497" s="121"/>
      <c r="D497" s="122"/>
      <c r="E497" s="120"/>
      <c r="F497" s="120"/>
      <c r="G497" s="6"/>
      <c r="H497" s="6"/>
      <c r="I497" s="6"/>
      <c r="J497" s="120"/>
      <c r="K497" s="120"/>
      <c r="L497" s="77"/>
      <c r="M497" s="78"/>
      <c r="N497" s="71"/>
      <c r="O497" s="7">
        <f>IF(L497&gt;0.1,1,0)</f>
        <v>0</v>
      </c>
      <c r="P497" s="87"/>
      <c r="Q497" s="88"/>
      <c r="R497" s="17"/>
    </row>
    <row r="498" spans="2:18" ht="12.75">
      <c r="B498" s="79"/>
      <c r="C498" s="123"/>
      <c r="D498" s="124"/>
      <c r="E498" s="93"/>
      <c r="F498" s="93"/>
      <c r="G498" s="14"/>
      <c r="H498" s="6"/>
      <c r="I498" s="6"/>
      <c r="J498" s="120"/>
      <c r="K498" s="120"/>
      <c r="L498" s="77"/>
      <c r="M498" s="78"/>
      <c r="N498" s="71"/>
      <c r="O498" s="7">
        <f aca="true" t="shared" si="50" ref="O498:O504">IF(L498&gt;0.1,1,0)</f>
        <v>0</v>
      </c>
      <c r="P498" s="89"/>
      <c r="Q498" s="90"/>
      <c r="R498" s="17"/>
    </row>
    <row r="499" spans="2:18" ht="12.75">
      <c r="B499" s="79"/>
      <c r="C499" s="123"/>
      <c r="D499" s="124"/>
      <c r="E499" s="93"/>
      <c r="F499" s="93"/>
      <c r="G499" s="14"/>
      <c r="H499" s="14"/>
      <c r="I499" s="14"/>
      <c r="J499" s="93"/>
      <c r="K499" s="93"/>
      <c r="L499" s="96"/>
      <c r="M499" s="97"/>
      <c r="N499" s="74"/>
      <c r="O499" s="7">
        <f t="shared" si="50"/>
        <v>0</v>
      </c>
      <c r="P499" s="89"/>
      <c r="Q499" s="90"/>
      <c r="R499" s="17"/>
    </row>
    <row r="500" spans="2:18" ht="12.75">
      <c r="B500" s="79"/>
      <c r="C500" s="123"/>
      <c r="D500" s="124"/>
      <c r="E500" s="93"/>
      <c r="F500" s="93"/>
      <c r="G500" s="14"/>
      <c r="H500" s="6"/>
      <c r="I500" s="6"/>
      <c r="J500" s="120"/>
      <c r="K500" s="120"/>
      <c r="L500" s="77"/>
      <c r="M500" s="78"/>
      <c r="N500" s="71"/>
      <c r="O500" s="7">
        <f t="shared" si="50"/>
        <v>0</v>
      </c>
      <c r="P500" s="89"/>
      <c r="Q500" s="90"/>
      <c r="R500" s="17"/>
    </row>
    <row r="501" spans="2:18" ht="12.75">
      <c r="B501" s="79"/>
      <c r="C501" s="125"/>
      <c r="D501" s="126"/>
      <c r="E501" s="93"/>
      <c r="F501" s="93"/>
      <c r="G501" s="14"/>
      <c r="H501" s="14"/>
      <c r="I501" s="14"/>
      <c r="J501" s="93"/>
      <c r="K501" s="93"/>
      <c r="L501" s="96"/>
      <c r="M501" s="97"/>
      <c r="N501" s="74"/>
      <c r="O501" s="7">
        <f t="shared" si="50"/>
        <v>0</v>
      </c>
      <c r="P501" s="89"/>
      <c r="Q501" s="90"/>
      <c r="R501" s="17"/>
    </row>
    <row r="502" spans="2:18" ht="12.75">
      <c r="B502" s="79"/>
      <c r="C502" s="125"/>
      <c r="D502" s="126"/>
      <c r="E502" s="93"/>
      <c r="F502" s="93"/>
      <c r="G502" s="14"/>
      <c r="H502" s="6"/>
      <c r="I502" s="6"/>
      <c r="J502" s="120"/>
      <c r="K502" s="120"/>
      <c r="L502" s="77"/>
      <c r="M502" s="78"/>
      <c r="N502" s="71"/>
      <c r="O502" s="7">
        <f t="shared" si="50"/>
        <v>0</v>
      </c>
      <c r="P502" s="89"/>
      <c r="Q502" s="90"/>
      <c r="R502" s="17"/>
    </row>
    <row r="503" spans="2:18" ht="12.75">
      <c r="B503" s="79"/>
      <c r="C503" s="125"/>
      <c r="D503" s="126"/>
      <c r="E503" s="93"/>
      <c r="F503" s="93"/>
      <c r="G503" s="14"/>
      <c r="H503" s="14"/>
      <c r="I503" s="14"/>
      <c r="J503" s="93"/>
      <c r="K503" s="93"/>
      <c r="L503" s="96"/>
      <c r="M503" s="97"/>
      <c r="N503" s="74"/>
      <c r="O503" s="7">
        <f t="shared" si="50"/>
        <v>0</v>
      </c>
      <c r="P503" s="89"/>
      <c r="Q503" s="90"/>
      <c r="R503" s="17"/>
    </row>
    <row r="504" spans="2:18" ht="13.5" thickBot="1">
      <c r="B504" s="79"/>
      <c r="C504" s="127"/>
      <c r="D504" s="128"/>
      <c r="E504" s="93"/>
      <c r="F504" s="93"/>
      <c r="G504" s="14"/>
      <c r="H504" s="14"/>
      <c r="I504" s="14"/>
      <c r="J504" s="93"/>
      <c r="K504" s="93"/>
      <c r="L504" s="96"/>
      <c r="M504" s="97"/>
      <c r="N504" s="74"/>
      <c r="O504" s="7">
        <f t="shared" si="50"/>
        <v>0</v>
      </c>
      <c r="P504" s="91"/>
      <c r="Q504" s="92"/>
      <c r="R504" s="17"/>
    </row>
    <row r="505" spans="2:18" ht="14.25" thickBot="1" thickTop="1">
      <c r="B505" s="16"/>
      <c r="C505" s="116"/>
      <c r="D505" s="116"/>
      <c r="E505" s="116"/>
      <c r="F505" s="116"/>
      <c r="G505" s="41"/>
      <c r="H505" s="29"/>
      <c r="I505" s="29"/>
      <c r="J505" s="118" t="s">
        <v>22</v>
      </c>
      <c r="K505" s="119"/>
      <c r="L505" s="72">
        <f>SUM(L497:L504)</f>
        <v>0</v>
      </c>
      <c r="M505" s="72"/>
      <c r="N505" s="72"/>
      <c r="O505" s="46">
        <f>SUM(O497:O504)</f>
        <v>0</v>
      </c>
      <c r="P505" s="103"/>
      <c r="Q505" s="104"/>
      <c r="R505" s="17"/>
    </row>
    <row r="506" spans="2:18" ht="14.25" thickBot="1" thickTop="1">
      <c r="B506" s="16"/>
      <c r="C506" s="116"/>
      <c r="D506" s="116"/>
      <c r="E506" s="116"/>
      <c r="F506" s="116"/>
      <c r="G506" s="41"/>
      <c r="H506" s="41"/>
      <c r="I506" s="41"/>
      <c r="J506" s="116"/>
      <c r="K506" s="116"/>
      <c r="L506" s="105"/>
      <c r="M506" s="106"/>
      <c r="N506" s="107"/>
      <c r="O506" s="42"/>
      <c r="P506" s="108"/>
      <c r="Q506" s="109"/>
      <c r="R506" s="17"/>
    </row>
    <row r="507" spans="2:18" ht="13.5" thickTop="1">
      <c r="B507" s="79" t="s">
        <v>74</v>
      </c>
      <c r="C507" s="121"/>
      <c r="D507" s="122"/>
      <c r="E507" s="120"/>
      <c r="F507" s="120"/>
      <c r="G507" s="6"/>
      <c r="H507" s="6"/>
      <c r="I507" s="6"/>
      <c r="J507" s="120"/>
      <c r="K507" s="120"/>
      <c r="L507" s="77"/>
      <c r="M507" s="78"/>
      <c r="N507" s="71"/>
      <c r="O507" s="7">
        <f>IF(L507&gt;0.1,1,0)</f>
        <v>0</v>
      </c>
      <c r="P507" s="87"/>
      <c r="Q507" s="88"/>
      <c r="R507" s="17"/>
    </row>
    <row r="508" spans="2:18" ht="12.75">
      <c r="B508" s="79"/>
      <c r="C508" s="123"/>
      <c r="D508" s="124"/>
      <c r="E508" s="93"/>
      <c r="F508" s="93"/>
      <c r="G508" s="14"/>
      <c r="H508" s="6"/>
      <c r="I508" s="6"/>
      <c r="J508" s="120"/>
      <c r="K508" s="120"/>
      <c r="L508" s="77"/>
      <c r="M508" s="78"/>
      <c r="N508" s="71"/>
      <c r="O508" s="7">
        <f aca="true" t="shared" si="51" ref="O508:O514">IF(L508&gt;0.1,1,0)</f>
        <v>0</v>
      </c>
      <c r="P508" s="89"/>
      <c r="Q508" s="90"/>
      <c r="R508" s="17"/>
    </row>
    <row r="509" spans="2:18" ht="12.75">
      <c r="B509" s="79"/>
      <c r="C509" s="123"/>
      <c r="D509" s="124"/>
      <c r="E509" s="93"/>
      <c r="F509" s="93"/>
      <c r="G509" s="14"/>
      <c r="H509" s="14"/>
      <c r="I509" s="14"/>
      <c r="J509" s="93"/>
      <c r="K509" s="93"/>
      <c r="L509" s="96"/>
      <c r="M509" s="97"/>
      <c r="N509" s="74"/>
      <c r="O509" s="7">
        <f t="shared" si="51"/>
        <v>0</v>
      </c>
      <c r="P509" s="89"/>
      <c r="Q509" s="90"/>
      <c r="R509" s="17"/>
    </row>
    <row r="510" spans="2:18" ht="12.75">
      <c r="B510" s="79"/>
      <c r="C510" s="123"/>
      <c r="D510" s="124"/>
      <c r="E510" s="93"/>
      <c r="F510" s="93"/>
      <c r="G510" s="14"/>
      <c r="H510" s="6"/>
      <c r="I510" s="6"/>
      <c r="J510" s="120"/>
      <c r="K510" s="120"/>
      <c r="L510" s="77"/>
      <c r="M510" s="78"/>
      <c r="N510" s="71"/>
      <c r="O510" s="7">
        <f t="shared" si="51"/>
        <v>0</v>
      </c>
      <c r="P510" s="89"/>
      <c r="Q510" s="90"/>
      <c r="R510" s="17"/>
    </row>
    <row r="511" spans="2:18" ht="12.75">
      <c r="B511" s="79"/>
      <c r="C511" s="125"/>
      <c r="D511" s="126"/>
      <c r="E511" s="93"/>
      <c r="F511" s="93"/>
      <c r="G511" s="14"/>
      <c r="H511" s="14"/>
      <c r="I511" s="14"/>
      <c r="J511" s="93"/>
      <c r="K511" s="93"/>
      <c r="L511" s="96"/>
      <c r="M511" s="97"/>
      <c r="N511" s="74"/>
      <c r="O511" s="7">
        <f t="shared" si="51"/>
        <v>0</v>
      </c>
      <c r="P511" s="89"/>
      <c r="Q511" s="90"/>
      <c r="R511" s="17"/>
    </row>
    <row r="512" spans="2:18" ht="12.75">
      <c r="B512" s="79"/>
      <c r="C512" s="125"/>
      <c r="D512" s="126"/>
      <c r="E512" s="93"/>
      <c r="F512" s="93"/>
      <c r="G512" s="14"/>
      <c r="H512" s="6"/>
      <c r="I512" s="6"/>
      <c r="J512" s="120"/>
      <c r="K512" s="120"/>
      <c r="L512" s="77"/>
      <c r="M512" s="78"/>
      <c r="N512" s="71"/>
      <c r="O512" s="7">
        <f t="shared" si="51"/>
        <v>0</v>
      </c>
      <c r="P512" s="89"/>
      <c r="Q512" s="90"/>
      <c r="R512" s="17"/>
    </row>
    <row r="513" spans="2:18" ht="12.75">
      <c r="B513" s="79"/>
      <c r="C513" s="125"/>
      <c r="D513" s="126"/>
      <c r="E513" s="93"/>
      <c r="F513" s="93"/>
      <c r="G513" s="14"/>
      <c r="H513" s="14"/>
      <c r="I513" s="14"/>
      <c r="J513" s="93"/>
      <c r="K513" s="93"/>
      <c r="L513" s="96"/>
      <c r="M513" s="97"/>
      <c r="N513" s="74"/>
      <c r="O513" s="7">
        <f t="shared" si="51"/>
        <v>0</v>
      </c>
      <c r="P513" s="89"/>
      <c r="Q513" s="90"/>
      <c r="R513" s="17"/>
    </row>
    <row r="514" spans="2:18" ht="13.5" thickBot="1">
      <c r="B514" s="79"/>
      <c r="C514" s="127"/>
      <c r="D514" s="128"/>
      <c r="E514" s="93"/>
      <c r="F514" s="93"/>
      <c r="G514" s="14"/>
      <c r="H514" s="14"/>
      <c r="I514" s="14"/>
      <c r="J514" s="93"/>
      <c r="K514" s="93"/>
      <c r="L514" s="96"/>
      <c r="M514" s="97"/>
      <c r="N514" s="74"/>
      <c r="O514" s="7">
        <f t="shared" si="51"/>
        <v>0</v>
      </c>
      <c r="P514" s="91"/>
      <c r="Q514" s="92"/>
      <c r="R514" s="17"/>
    </row>
    <row r="515" spans="2:18" ht="14.25" thickBot="1" thickTop="1">
      <c r="B515" s="16"/>
      <c r="C515" s="116"/>
      <c r="D515" s="116"/>
      <c r="E515" s="116"/>
      <c r="F515" s="116"/>
      <c r="G515" s="41"/>
      <c r="H515" s="29"/>
      <c r="I515" s="29"/>
      <c r="J515" s="118" t="s">
        <v>22</v>
      </c>
      <c r="K515" s="119"/>
      <c r="L515" s="72">
        <f>SUM(L507:L514)</f>
        <v>0</v>
      </c>
      <c r="M515" s="72"/>
      <c r="N515" s="72"/>
      <c r="O515" s="46">
        <f>SUM(O507:O514)</f>
        <v>0</v>
      </c>
      <c r="P515" s="103"/>
      <c r="Q515" s="104"/>
      <c r="R515" s="17"/>
    </row>
    <row r="516" spans="2:18" ht="14.25" thickBot="1" thickTop="1">
      <c r="B516" s="16"/>
      <c r="C516" s="116"/>
      <c r="D516" s="116"/>
      <c r="E516" s="116"/>
      <c r="F516" s="116"/>
      <c r="G516" s="41"/>
      <c r="H516" s="41"/>
      <c r="I516" s="41"/>
      <c r="J516" s="116"/>
      <c r="K516" s="116"/>
      <c r="L516" s="105"/>
      <c r="M516" s="106"/>
      <c r="N516" s="107"/>
      <c r="O516" s="42"/>
      <c r="P516" s="108"/>
      <c r="Q516" s="109"/>
      <c r="R516" s="17"/>
    </row>
    <row r="517" spans="2:18" ht="13.5" thickTop="1">
      <c r="B517" s="79" t="s">
        <v>75</v>
      </c>
      <c r="C517" s="121"/>
      <c r="D517" s="122"/>
      <c r="E517" s="120"/>
      <c r="F517" s="120"/>
      <c r="G517" s="6"/>
      <c r="H517" s="6"/>
      <c r="I517" s="6"/>
      <c r="J517" s="120"/>
      <c r="K517" s="120"/>
      <c r="L517" s="77"/>
      <c r="M517" s="78"/>
      <c r="N517" s="71"/>
      <c r="O517" s="7">
        <f>IF(L517&gt;0.1,1,0)</f>
        <v>0</v>
      </c>
      <c r="P517" s="87"/>
      <c r="Q517" s="88"/>
      <c r="R517" s="17"/>
    </row>
    <row r="518" spans="2:18" ht="12.75">
      <c r="B518" s="79"/>
      <c r="C518" s="123"/>
      <c r="D518" s="124"/>
      <c r="E518" s="93"/>
      <c r="F518" s="93"/>
      <c r="G518" s="14"/>
      <c r="H518" s="6"/>
      <c r="I518" s="6"/>
      <c r="J518" s="120"/>
      <c r="K518" s="120"/>
      <c r="L518" s="77"/>
      <c r="M518" s="78"/>
      <c r="N518" s="71"/>
      <c r="O518" s="7">
        <f aca="true" t="shared" si="52" ref="O518:O524">IF(L518&gt;0.1,1,0)</f>
        <v>0</v>
      </c>
      <c r="P518" s="89"/>
      <c r="Q518" s="90"/>
      <c r="R518" s="17"/>
    </row>
    <row r="519" spans="2:18" ht="12.75">
      <c r="B519" s="79"/>
      <c r="C519" s="123"/>
      <c r="D519" s="124"/>
      <c r="E519" s="93"/>
      <c r="F519" s="93"/>
      <c r="G519" s="14"/>
      <c r="H519" s="14"/>
      <c r="I519" s="14"/>
      <c r="J519" s="93"/>
      <c r="K519" s="93"/>
      <c r="L519" s="96"/>
      <c r="M519" s="97"/>
      <c r="N519" s="74"/>
      <c r="O519" s="7">
        <f t="shared" si="52"/>
        <v>0</v>
      </c>
      <c r="P519" s="89"/>
      <c r="Q519" s="90"/>
      <c r="R519" s="17"/>
    </row>
    <row r="520" spans="2:18" ht="12.75">
      <c r="B520" s="79"/>
      <c r="C520" s="123"/>
      <c r="D520" s="124"/>
      <c r="E520" s="93"/>
      <c r="F520" s="93"/>
      <c r="G520" s="14"/>
      <c r="H520" s="6"/>
      <c r="I520" s="6"/>
      <c r="J520" s="120"/>
      <c r="K520" s="120"/>
      <c r="L520" s="77"/>
      <c r="M520" s="78"/>
      <c r="N520" s="71"/>
      <c r="O520" s="7">
        <f t="shared" si="52"/>
        <v>0</v>
      </c>
      <c r="P520" s="89"/>
      <c r="Q520" s="90"/>
      <c r="R520" s="17"/>
    </row>
    <row r="521" spans="2:18" ht="12.75">
      <c r="B521" s="79"/>
      <c r="C521" s="125"/>
      <c r="D521" s="126"/>
      <c r="E521" s="93"/>
      <c r="F521" s="93"/>
      <c r="G521" s="14"/>
      <c r="H521" s="14"/>
      <c r="I521" s="14"/>
      <c r="J521" s="93"/>
      <c r="K521" s="93"/>
      <c r="L521" s="96"/>
      <c r="M521" s="97"/>
      <c r="N521" s="74"/>
      <c r="O521" s="7">
        <f t="shared" si="52"/>
        <v>0</v>
      </c>
      <c r="P521" s="89"/>
      <c r="Q521" s="90"/>
      <c r="R521" s="17"/>
    </row>
    <row r="522" spans="2:18" ht="12.75">
      <c r="B522" s="79"/>
      <c r="C522" s="125"/>
      <c r="D522" s="126"/>
      <c r="E522" s="93"/>
      <c r="F522" s="93"/>
      <c r="G522" s="14"/>
      <c r="H522" s="6"/>
      <c r="I522" s="6"/>
      <c r="J522" s="120"/>
      <c r="K522" s="120"/>
      <c r="L522" s="77"/>
      <c r="M522" s="78"/>
      <c r="N522" s="71"/>
      <c r="O522" s="7">
        <f t="shared" si="52"/>
        <v>0</v>
      </c>
      <c r="P522" s="89"/>
      <c r="Q522" s="90"/>
      <c r="R522" s="17"/>
    </row>
    <row r="523" spans="2:18" ht="12.75">
      <c r="B523" s="79"/>
      <c r="C523" s="125"/>
      <c r="D523" s="126"/>
      <c r="E523" s="93"/>
      <c r="F523" s="93"/>
      <c r="G523" s="14"/>
      <c r="H523" s="14"/>
      <c r="I523" s="14"/>
      <c r="J523" s="93"/>
      <c r="K523" s="93"/>
      <c r="L523" s="96"/>
      <c r="M523" s="97"/>
      <c r="N523" s="74"/>
      <c r="O523" s="7">
        <f t="shared" si="52"/>
        <v>0</v>
      </c>
      <c r="P523" s="89"/>
      <c r="Q523" s="90"/>
      <c r="R523" s="17"/>
    </row>
    <row r="524" spans="2:18" ht="13.5" thickBot="1">
      <c r="B524" s="79"/>
      <c r="C524" s="127"/>
      <c r="D524" s="128"/>
      <c r="E524" s="93"/>
      <c r="F524" s="93"/>
      <c r="G524" s="14"/>
      <c r="H524" s="14"/>
      <c r="I524" s="14"/>
      <c r="J524" s="93"/>
      <c r="K524" s="93"/>
      <c r="L524" s="96"/>
      <c r="M524" s="97"/>
      <c r="N524" s="74"/>
      <c r="O524" s="7">
        <f t="shared" si="52"/>
        <v>0</v>
      </c>
      <c r="P524" s="91"/>
      <c r="Q524" s="92"/>
      <c r="R524" s="17"/>
    </row>
    <row r="525" spans="2:18" ht="14.25" thickBot="1" thickTop="1">
      <c r="B525" s="16"/>
      <c r="C525" s="116"/>
      <c r="D525" s="116"/>
      <c r="E525" s="116"/>
      <c r="F525" s="116"/>
      <c r="G525" s="41"/>
      <c r="H525" s="29"/>
      <c r="I525" s="29"/>
      <c r="J525" s="118" t="s">
        <v>22</v>
      </c>
      <c r="K525" s="119"/>
      <c r="L525" s="72">
        <f>SUM(L517:L524)</f>
        <v>0</v>
      </c>
      <c r="M525" s="72"/>
      <c r="N525" s="72"/>
      <c r="O525" s="46">
        <f>SUM(O517:O524)</f>
        <v>0</v>
      </c>
      <c r="P525" s="103"/>
      <c r="Q525" s="104"/>
      <c r="R525" s="17"/>
    </row>
    <row r="526" spans="2:18" ht="14.25" thickBot="1" thickTop="1">
      <c r="B526" s="16"/>
      <c r="C526" s="116"/>
      <c r="D526" s="116"/>
      <c r="E526" s="116"/>
      <c r="F526" s="116"/>
      <c r="G526" s="41"/>
      <c r="H526" s="41"/>
      <c r="I526" s="41"/>
      <c r="J526" s="116"/>
      <c r="K526" s="116"/>
      <c r="L526" s="105"/>
      <c r="M526" s="106"/>
      <c r="N526" s="107"/>
      <c r="O526" s="42"/>
      <c r="P526" s="108"/>
      <c r="Q526" s="109"/>
      <c r="R526" s="17"/>
    </row>
    <row r="527" spans="2:18" ht="13.5" thickTop="1">
      <c r="B527" s="79" t="s">
        <v>76</v>
      </c>
      <c r="C527" s="121"/>
      <c r="D527" s="122"/>
      <c r="E527" s="120"/>
      <c r="F527" s="120"/>
      <c r="G527" s="6"/>
      <c r="H527" s="6"/>
      <c r="I527" s="6"/>
      <c r="J527" s="120"/>
      <c r="K527" s="120"/>
      <c r="L527" s="77"/>
      <c r="M527" s="78"/>
      <c r="N527" s="71"/>
      <c r="O527" s="7">
        <f>IF(L527&gt;0.1,1,0)</f>
        <v>0</v>
      </c>
      <c r="P527" s="87"/>
      <c r="Q527" s="88"/>
      <c r="R527" s="17"/>
    </row>
    <row r="528" spans="2:18" ht="12.75">
      <c r="B528" s="79"/>
      <c r="C528" s="123"/>
      <c r="D528" s="124"/>
      <c r="E528" s="93"/>
      <c r="F528" s="93"/>
      <c r="G528" s="14"/>
      <c r="H528" s="6"/>
      <c r="I528" s="6"/>
      <c r="J528" s="120"/>
      <c r="K528" s="120"/>
      <c r="L528" s="77"/>
      <c r="M528" s="78"/>
      <c r="N528" s="71"/>
      <c r="O528" s="7">
        <f aca="true" t="shared" si="53" ref="O528:O534">IF(L528&gt;0.1,1,0)</f>
        <v>0</v>
      </c>
      <c r="P528" s="89"/>
      <c r="Q528" s="90"/>
      <c r="R528" s="17"/>
    </row>
    <row r="529" spans="2:18" ht="12.75">
      <c r="B529" s="79"/>
      <c r="C529" s="123"/>
      <c r="D529" s="124"/>
      <c r="E529" s="93"/>
      <c r="F529" s="93"/>
      <c r="G529" s="14"/>
      <c r="H529" s="14"/>
      <c r="I529" s="14"/>
      <c r="J529" s="93"/>
      <c r="K529" s="93"/>
      <c r="L529" s="96"/>
      <c r="M529" s="97"/>
      <c r="N529" s="74"/>
      <c r="O529" s="7">
        <f t="shared" si="53"/>
        <v>0</v>
      </c>
      <c r="P529" s="89"/>
      <c r="Q529" s="90"/>
      <c r="R529" s="17"/>
    </row>
    <row r="530" spans="2:18" ht="12.75">
      <c r="B530" s="79"/>
      <c r="C530" s="123"/>
      <c r="D530" s="124"/>
      <c r="E530" s="93"/>
      <c r="F530" s="93"/>
      <c r="G530" s="14"/>
      <c r="H530" s="6"/>
      <c r="I530" s="6"/>
      <c r="J530" s="120"/>
      <c r="K530" s="120"/>
      <c r="L530" s="77"/>
      <c r="M530" s="78"/>
      <c r="N530" s="71"/>
      <c r="O530" s="7">
        <f t="shared" si="53"/>
        <v>0</v>
      </c>
      <c r="P530" s="89"/>
      <c r="Q530" s="90"/>
      <c r="R530" s="17"/>
    </row>
    <row r="531" spans="2:18" ht="12.75">
      <c r="B531" s="79"/>
      <c r="C531" s="125"/>
      <c r="D531" s="126"/>
      <c r="E531" s="93"/>
      <c r="F531" s="93"/>
      <c r="G531" s="14"/>
      <c r="H531" s="14"/>
      <c r="I531" s="14"/>
      <c r="J531" s="93"/>
      <c r="K531" s="93"/>
      <c r="L531" s="96"/>
      <c r="M531" s="97"/>
      <c r="N531" s="74"/>
      <c r="O531" s="7">
        <f t="shared" si="53"/>
        <v>0</v>
      </c>
      <c r="P531" s="89"/>
      <c r="Q531" s="90"/>
      <c r="R531" s="17"/>
    </row>
    <row r="532" spans="2:18" ht="12.75">
      <c r="B532" s="79"/>
      <c r="C532" s="125"/>
      <c r="D532" s="126"/>
      <c r="E532" s="93"/>
      <c r="F532" s="93"/>
      <c r="G532" s="14"/>
      <c r="H532" s="6"/>
      <c r="I532" s="6"/>
      <c r="J532" s="120"/>
      <c r="K532" s="120"/>
      <c r="L532" s="77"/>
      <c r="M532" s="78"/>
      <c r="N532" s="71"/>
      <c r="O532" s="7">
        <f t="shared" si="53"/>
        <v>0</v>
      </c>
      <c r="P532" s="89"/>
      <c r="Q532" s="90"/>
      <c r="R532" s="17"/>
    </row>
    <row r="533" spans="2:18" ht="12.75">
      <c r="B533" s="79"/>
      <c r="C533" s="125"/>
      <c r="D533" s="126"/>
      <c r="E533" s="93"/>
      <c r="F533" s="93"/>
      <c r="G533" s="14"/>
      <c r="H533" s="14"/>
      <c r="I533" s="14"/>
      <c r="J533" s="93"/>
      <c r="K533" s="93"/>
      <c r="L533" s="96"/>
      <c r="M533" s="97"/>
      <c r="N533" s="74"/>
      <c r="O533" s="7">
        <f t="shared" si="53"/>
        <v>0</v>
      </c>
      <c r="P533" s="89"/>
      <c r="Q533" s="90"/>
      <c r="R533" s="17"/>
    </row>
    <row r="534" spans="2:18" ht="13.5" thickBot="1">
      <c r="B534" s="79"/>
      <c r="C534" s="127"/>
      <c r="D534" s="128"/>
      <c r="E534" s="93"/>
      <c r="F534" s="93"/>
      <c r="G534" s="14"/>
      <c r="H534" s="14"/>
      <c r="I534" s="14"/>
      <c r="J534" s="93"/>
      <c r="K534" s="93"/>
      <c r="L534" s="96"/>
      <c r="M534" s="97"/>
      <c r="N534" s="74"/>
      <c r="O534" s="7">
        <f t="shared" si="53"/>
        <v>0</v>
      </c>
      <c r="P534" s="91"/>
      <c r="Q534" s="92"/>
      <c r="R534" s="17"/>
    </row>
    <row r="535" spans="2:18" ht="14.25" thickBot="1" thickTop="1">
      <c r="B535" s="16"/>
      <c r="C535" s="116"/>
      <c r="D535" s="116"/>
      <c r="E535" s="116"/>
      <c r="F535" s="116"/>
      <c r="G535" s="41"/>
      <c r="H535" s="29"/>
      <c r="I535" s="29"/>
      <c r="J535" s="118" t="s">
        <v>22</v>
      </c>
      <c r="K535" s="119"/>
      <c r="L535" s="72">
        <f>SUM(L527:L534)</f>
        <v>0</v>
      </c>
      <c r="M535" s="72"/>
      <c r="N535" s="72"/>
      <c r="O535" s="46">
        <f>SUM(O527:O534)</f>
        <v>0</v>
      </c>
      <c r="P535" s="103"/>
      <c r="Q535" s="104"/>
      <c r="R535" s="17"/>
    </row>
    <row r="536" spans="2:18" ht="14.25" thickBot="1" thickTop="1">
      <c r="B536" s="16"/>
      <c r="C536" s="116"/>
      <c r="D536" s="116"/>
      <c r="E536" s="116"/>
      <c r="F536" s="116"/>
      <c r="G536" s="41"/>
      <c r="H536" s="41"/>
      <c r="I536" s="41"/>
      <c r="J536" s="116"/>
      <c r="K536" s="116"/>
      <c r="L536" s="105"/>
      <c r="M536" s="106"/>
      <c r="N536" s="107"/>
      <c r="O536" s="42"/>
      <c r="P536" s="108"/>
      <c r="Q536" s="109"/>
      <c r="R536" s="17"/>
    </row>
    <row r="537" spans="2:18" ht="13.5" thickTop="1">
      <c r="B537" s="79" t="s">
        <v>77</v>
      </c>
      <c r="C537" s="121"/>
      <c r="D537" s="122"/>
      <c r="E537" s="120"/>
      <c r="F537" s="120"/>
      <c r="G537" s="6"/>
      <c r="H537" s="6"/>
      <c r="I537" s="6"/>
      <c r="J537" s="120"/>
      <c r="K537" s="120"/>
      <c r="L537" s="77"/>
      <c r="M537" s="78"/>
      <c r="N537" s="71"/>
      <c r="O537" s="7">
        <f>IF(L537&gt;0.1,1,0)</f>
        <v>0</v>
      </c>
      <c r="P537" s="87"/>
      <c r="Q537" s="88"/>
      <c r="R537" s="17"/>
    </row>
    <row r="538" spans="2:18" ht="12.75">
      <c r="B538" s="79"/>
      <c r="C538" s="123"/>
      <c r="D538" s="124"/>
      <c r="E538" s="93"/>
      <c r="F538" s="93"/>
      <c r="G538" s="14"/>
      <c r="H538" s="6"/>
      <c r="I538" s="6"/>
      <c r="J538" s="120"/>
      <c r="K538" s="120"/>
      <c r="L538" s="77"/>
      <c r="M538" s="78"/>
      <c r="N538" s="71"/>
      <c r="O538" s="7">
        <f aca="true" t="shared" si="54" ref="O538:O544">IF(L538&gt;0.1,1,0)</f>
        <v>0</v>
      </c>
      <c r="P538" s="89"/>
      <c r="Q538" s="90"/>
      <c r="R538" s="17"/>
    </row>
    <row r="539" spans="2:18" ht="12.75">
      <c r="B539" s="79"/>
      <c r="C539" s="123"/>
      <c r="D539" s="124"/>
      <c r="E539" s="93"/>
      <c r="F539" s="93"/>
      <c r="G539" s="14"/>
      <c r="H539" s="14"/>
      <c r="I539" s="14"/>
      <c r="J539" s="93"/>
      <c r="K539" s="93"/>
      <c r="L539" s="96"/>
      <c r="M539" s="97"/>
      <c r="N539" s="74"/>
      <c r="O539" s="7">
        <f t="shared" si="54"/>
        <v>0</v>
      </c>
      <c r="P539" s="89"/>
      <c r="Q539" s="90"/>
      <c r="R539" s="17"/>
    </row>
    <row r="540" spans="2:18" ht="12.75">
      <c r="B540" s="79"/>
      <c r="C540" s="123"/>
      <c r="D540" s="124"/>
      <c r="E540" s="93"/>
      <c r="F540" s="93"/>
      <c r="G540" s="14"/>
      <c r="H540" s="6"/>
      <c r="I540" s="6"/>
      <c r="J540" s="120"/>
      <c r="K540" s="120"/>
      <c r="L540" s="77"/>
      <c r="M540" s="78"/>
      <c r="N540" s="71"/>
      <c r="O540" s="7">
        <f t="shared" si="54"/>
        <v>0</v>
      </c>
      <c r="P540" s="89"/>
      <c r="Q540" s="90"/>
      <c r="R540" s="17"/>
    </row>
    <row r="541" spans="2:18" ht="12.75">
      <c r="B541" s="79"/>
      <c r="C541" s="125"/>
      <c r="D541" s="126"/>
      <c r="E541" s="93"/>
      <c r="F541" s="93"/>
      <c r="G541" s="14"/>
      <c r="H541" s="14"/>
      <c r="I541" s="14"/>
      <c r="J541" s="93"/>
      <c r="K541" s="93"/>
      <c r="L541" s="96"/>
      <c r="M541" s="97"/>
      <c r="N541" s="74"/>
      <c r="O541" s="7">
        <f t="shared" si="54"/>
        <v>0</v>
      </c>
      <c r="P541" s="89"/>
      <c r="Q541" s="90"/>
      <c r="R541" s="17"/>
    </row>
    <row r="542" spans="2:18" ht="12.75">
      <c r="B542" s="79"/>
      <c r="C542" s="125"/>
      <c r="D542" s="126"/>
      <c r="E542" s="93"/>
      <c r="F542" s="93"/>
      <c r="G542" s="14"/>
      <c r="H542" s="6"/>
      <c r="I542" s="6"/>
      <c r="J542" s="120"/>
      <c r="K542" s="120"/>
      <c r="L542" s="77"/>
      <c r="M542" s="78"/>
      <c r="N542" s="71"/>
      <c r="O542" s="7">
        <f t="shared" si="54"/>
        <v>0</v>
      </c>
      <c r="P542" s="89"/>
      <c r="Q542" s="90"/>
      <c r="R542" s="17"/>
    </row>
    <row r="543" spans="2:18" ht="12.75">
      <c r="B543" s="79"/>
      <c r="C543" s="125"/>
      <c r="D543" s="126"/>
      <c r="E543" s="93"/>
      <c r="F543" s="93"/>
      <c r="G543" s="14"/>
      <c r="H543" s="14"/>
      <c r="I543" s="14"/>
      <c r="J543" s="95"/>
      <c r="K543" s="95"/>
      <c r="L543" s="75"/>
      <c r="M543" s="86"/>
      <c r="N543" s="76"/>
      <c r="O543" s="7">
        <f t="shared" si="54"/>
        <v>0</v>
      </c>
      <c r="P543" s="89"/>
      <c r="Q543" s="90"/>
      <c r="R543" s="17"/>
    </row>
    <row r="544" spans="2:18" ht="13.5" thickBot="1">
      <c r="B544" s="79"/>
      <c r="C544" s="127"/>
      <c r="D544" s="128"/>
      <c r="E544" s="93"/>
      <c r="F544" s="93"/>
      <c r="G544" s="14"/>
      <c r="H544" s="14"/>
      <c r="I544" s="38"/>
      <c r="J544" s="94"/>
      <c r="K544" s="94"/>
      <c r="L544" s="102"/>
      <c r="M544" s="102"/>
      <c r="N544" s="102"/>
      <c r="O544" s="7">
        <f t="shared" si="54"/>
        <v>0</v>
      </c>
      <c r="P544" s="91"/>
      <c r="Q544" s="92"/>
      <c r="R544" s="17"/>
    </row>
    <row r="545" spans="2:18" ht="14.25" thickBot="1" thickTop="1">
      <c r="B545" s="16"/>
      <c r="C545" s="116"/>
      <c r="D545" s="116"/>
      <c r="E545" s="116"/>
      <c r="F545" s="116"/>
      <c r="G545" s="41"/>
      <c r="H545" s="29"/>
      <c r="I545" s="29"/>
      <c r="J545" s="118" t="s">
        <v>22</v>
      </c>
      <c r="K545" s="119"/>
      <c r="L545" s="72">
        <f>SUM(L537:L544)</f>
        <v>0</v>
      </c>
      <c r="M545" s="72"/>
      <c r="N545" s="72"/>
      <c r="O545" s="46">
        <f>SUM(O537:O544)</f>
        <v>0</v>
      </c>
      <c r="P545" s="49"/>
      <c r="Q545" s="50"/>
      <c r="R545" s="17"/>
    </row>
    <row r="546" spans="2:18" ht="13.5" thickTop="1">
      <c r="B546" s="16"/>
      <c r="C546" s="116"/>
      <c r="D546" s="116"/>
      <c r="E546" s="116"/>
      <c r="F546" s="116"/>
      <c r="G546" s="41"/>
      <c r="H546" s="43"/>
      <c r="I546" s="43"/>
      <c r="J546" s="117"/>
      <c r="K546" s="117"/>
      <c r="L546" s="73"/>
      <c r="M546" s="98"/>
      <c r="N546" s="99"/>
      <c r="O546" s="18"/>
      <c r="P546" s="100"/>
      <c r="Q546" s="101"/>
      <c r="R546" s="17"/>
    </row>
    <row r="547" spans="2:18" ht="15" customHeight="1" thickBot="1">
      <c r="B547" s="19"/>
      <c r="C547" s="52"/>
      <c r="D547" s="52"/>
      <c r="E547" s="83"/>
      <c r="F547" s="83"/>
      <c r="G547" s="53"/>
      <c r="H547" s="53"/>
      <c r="I547" s="53"/>
      <c r="J547" s="83"/>
      <c r="K547" s="83"/>
      <c r="L547" s="84"/>
      <c r="M547" s="84"/>
      <c r="N547" s="84"/>
      <c r="O547" s="53"/>
      <c r="P547" s="52"/>
      <c r="Q547" s="52"/>
      <c r="R547" s="23"/>
    </row>
    <row r="548" spans="3:17" ht="13.5" thickTop="1">
      <c r="C548" s="25"/>
      <c r="D548" s="25"/>
      <c r="E548" s="85"/>
      <c r="F548" s="85"/>
      <c r="G548" s="51"/>
      <c r="H548" s="51"/>
      <c r="I548" s="51"/>
      <c r="J548" s="85"/>
      <c r="K548" s="85"/>
      <c r="L548" s="86"/>
      <c r="M548" s="86"/>
      <c r="N548" s="86"/>
      <c r="O548" s="51"/>
      <c r="P548" s="25"/>
      <c r="Q548" s="25"/>
    </row>
    <row r="549" spans="2:18" ht="12.75">
      <c r="B549" s="63"/>
      <c r="C549" s="64"/>
      <c r="D549" s="64"/>
      <c r="E549" s="80"/>
      <c r="F549" s="80"/>
      <c r="G549" s="65"/>
      <c r="H549" s="65"/>
      <c r="I549" s="65"/>
      <c r="J549" s="80"/>
      <c r="K549" s="80"/>
      <c r="L549" s="82"/>
      <c r="M549" s="82"/>
      <c r="N549" s="82"/>
      <c r="O549" s="65"/>
      <c r="P549" s="64"/>
      <c r="Q549" s="64"/>
      <c r="R549" s="63"/>
    </row>
    <row r="550" spans="2:18" ht="12.75">
      <c r="B550" s="63"/>
      <c r="C550" s="64"/>
      <c r="D550" s="64"/>
      <c r="E550" s="80"/>
      <c r="F550" s="80"/>
      <c r="G550" s="65"/>
      <c r="H550" s="65"/>
      <c r="I550" s="65"/>
      <c r="J550" s="80"/>
      <c r="K550" s="80"/>
      <c r="L550" s="82"/>
      <c r="M550" s="82"/>
      <c r="N550" s="82"/>
      <c r="O550" s="65"/>
      <c r="P550" s="64"/>
      <c r="Q550" s="64"/>
      <c r="R550" s="63"/>
    </row>
    <row r="551" spans="2:18" ht="12.75">
      <c r="B551" s="63"/>
      <c r="C551" s="64"/>
      <c r="D551" s="64"/>
      <c r="E551" s="80"/>
      <c r="F551" s="80"/>
      <c r="G551" s="65"/>
      <c r="H551" s="65"/>
      <c r="I551" s="65"/>
      <c r="J551" s="80"/>
      <c r="K551" s="80"/>
      <c r="L551" s="82"/>
      <c r="M551" s="82"/>
      <c r="N551" s="82"/>
      <c r="O551" s="65"/>
      <c r="P551" s="64"/>
      <c r="Q551" s="64"/>
      <c r="R551" s="63"/>
    </row>
    <row r="552" spans="2:18" ht="12.75">
      <c r="B552" s="63"/>
      <c r="C552" s="64"/>
      <c r="D552" s="64"/>
      <c r="E552" s="80"/>
      <c r="F552" s="80"/>
      <c r="G552" s="65"/>
      <c r="H552" s="65"/>
      <c r="I552" s="65"/>
      <c r="J552" s="80"/>
      <c r="K552" s="80"/>
      <c r="L552" s="82"/>
      <c r="M552" s="82"/>
      <c r="N552" s="82"/>
      <c r="O552" s="65"/>
      <c r="P552" s="64"/>
      <c r="Q552" s="64"/>
      <c r="R552" s="63"/>
    </row>
    <row r="553" spans="2:18" ht="12.75">
      <c r="B553" s="63"/>
      <c r="C553" s="64"/>
      <c r="D553" s="64"/>
      <c r="E553" s="80"/>
      <c r="F553" s="80"/>
      <c r="G553" s="65"/>
      <c r="H553" s="65"/>
      <c r="I553" s="65"/>
      <c r="J553" s="80"/>
      <c r="K553" s="80"/>
      <c r="L553" s="82"/>
      <c r="M553" s="82"/>
      <c r="N553" s="82"/>
      <c r="O553" s="65"/>
      <c r="P553" s="64"/>
      <c r="Q553" s="64"/>
      <c r="R553" s="63"/>
    </row>
    <row r="554" spans="2:18" ht="12.75">
      <c r="B554" s="63"/>
      <c r="C554" s="64"/>
      <c r="D554" s="64"/>
      <c r="E554" s="80"/>
      <c r="F554" s="80"/>
      <c r="G554" s="65"/>
      <c r="H554" s="65"/>
      <c r="I554" s="65"/>
      <c r="J554" s="80"/>
      <c r="K554" s="80"/>
      <c r="L554" s="82"/>
      <c r="M554" s="82"/>
      <c r="N554" s="82"/>
      <c r="O554" s="65"/>
      <c r="P554" s="64"/>
      <c r="Q554" s="64"/>
      <c r="R554" s="63"/>
    </row>
    <row r="555" spans="2:18" ht="12.75">
      <c r="B555" s="63"/>
      <c r="C555" s="80"/>
      <c r="D555" s="80"/>
      <c r="E555" s="80"/>
      <c r="F555" s="80"/>
      <c r="G555" s="65"/>
      <c r="H555" s="65"/>
      <c r="I555" s="65"/>
      <c r="J555" s="81"/>
      <c r="K555" s="81"/>
      <c r="L555" s="82"/>
      <c r="M555" s="82"/>
      <c r="N555" s="82"/>
      <c r="O555" s="65"/>
      <c r="P555" s="80"/>
      <c r="Q555" s="80"/>
      <c r="R555" s="63"/>
    </row>
    <row r="556" spans="2:18" ht="12.75">
      <c r="B556" s="63"/>
      <c r="C556" s="80"/>
      <c r="D556" s="80"/>
      <c r="E556" s="80"/>
      <c r="F556" s="80"/>
      <c r="G556" s="65"/>
      <c r="H556" s="65"/>
      <c r="I556" s="65"/>
      <c r="J556" s="80"/>
      <c r="K556" s="80"/>
      <c r="L556" s="82"/>
      <c r="M556" s="82"/>
      <c r="N556" s="82"/>
      <c r="O556" s="65"/>
      <c r="P556" s="80"/>
      <c r="Q556" s="80"/>
      <c r="R556" s="63"/>
    </row>
    <row r="557" spans="2:18" ht="12.75">
      <c r="B557" s="63"/>
      <c r="C557" s="5"/>
      <c r="D557" s="5"/>
      <c r="E557" s="5"/>
      <c r="F557" s="5"/>
      <c r="G557" s="5"/>
      <c r="H557" s="5"/>
      <c r="I557" s="5"/>
      <c r="J557" s="5"/>
      <c r="K557" s="5"/>
      <c r="L557" s="5"/>
      <c r="M557" s="63"/>
      <c r="N557" s="63"/>
      <c r="O557" s="63"/>
      <c r="P557" s="63"/>
      <c r="Q557" s="63"/>
      <c r="R557" s="63"/>
    </row>
    <row r="558" spans="2:18" ht="12.75">
      <c r="B558" s="63"/>
      <c r="C558" s="5"/>
      <c r="D558" s="5"/>
      <c r="E558" s="5"/>
      <c r="F558" s="5"/>
      <c r="G558" s="5"/>
      <c r="H558" s="5"/>
      <c r="I558" s="5"/>
      <c r="J558" s="5"/>
      <c r="K558" s="5"/>
      <c r="L558" s="5"/>
      <c r="M558" s="63"/>
      <c r="N558" s="63"/>
      <c r="O558" s="63"/>
      <c r="P558" s="63"/>
      <c r="Q558" s="63"/>
      <c r="R558" s="63"/>
    </row>
    <row r="559" spans="2:18" ht="12.75">
      <c r="B559" s="63"/>
      <c r="C559" s="5"/>
      <c r="D559" s="5"/>
      <c r="E559" s="5"/>
      <c r="F559" s="5"/>
      <c r="G559" s="5"/>
      <c r="H559" s="5"/>
      <c r="I559" s="5"/>
      <c r="J559" s="5"/>
      <c r="K559" s="5"/>
      <c r="L559" s="5"/>
      <c r="M559" s="63"/>
      <c r="N559" s="63"/>
      <c r="O559" s="63"/>
      <c r="P559" s="63"/>
      <c r="Q559" s="63"/>
      <c r="R559" s="63"/>
    </row>
    <row r="560" spans="2:18" ht="12.75">
      <c r="B560" s="63"/>
      <c r="C560" s="5"/>
      <c r="D560" s="5"/>
      <c r="E560" s="5"/>
      <c r="F560" s="5"/>
      <c r="G560" s="5"/>
      <c r="H560" s="5"/>
      <c r="I560" s="5"/>
      <c r="J560" s="5"/>
      <c r="K560" s="5"/>
      <c r="L560" s="5"/>
      <c r="M560" s="63"/>
      <c r="N560" s="63"/>
      <c r="O560" s="63"/>
      <c r="P560" s="63"/>
      <c r="Q560" s="63"/>
      <c r="R560" s="63"/>
    </row>
    <row r="561" spans="2:18" ht="12.75">
      <c r="B561" s="63"/>
      <c r="C561" s="5"/>
      <c r="D561" s="5"/>
      <c r="E561" s="5"/>
      <c r="F561" s="5"/>
      <c r="G561" s="5"/>
      <c r="H561" s="5"/>
      <c r="I561" s="5"/>
      <c r="J561" s="5"/>
      <c r="K561" s="5"/>
      <c r="L561" s="5"/>
      <c r="M561" s="63"/>
      <c r="N561" s="63"/>
      <c r="O561" s="63"/>
      <c r="P561" s="63"/>
      <c r="Q561" s="63"/>
      <c r="R561" s="63"/>
    </row>
    <row r="562" spans="2:18" ht="12.75">
      <c r="B562" s="63"/>
      <c r="C562" s="5"/>
      <c r="D562" s="5"/>
      <c r="E562" s="5"/>
      <c r="F562" s="5"/>
      <c r="G562" s="5"/>
      <c r="H562" s="5"/>
      <c r="I562" s="5"/>
      <c r="J562" s="5"/>
      <c r="K562" s="5"/>
      <c r="L562" s="5"/>
      <c r="M562" s="63"/>
      <c r="N562" s="63"/>
      <c r="O562" s="63"/>
      <c r="P562" s="63"/>
      <c r="Q562" s="63"/>
      <c r="R562" s="63"/>
    </row>
    <row r="563" spans="2:18" ht="12.75">
      <c r="B563" s="63"/>
      <c r="C563" s="5"/>
      <c r="D563" s="5"/>
      <c r="E563" s="5"/>
      <c r="F563" s="5"/>
      <c r="G563" s="5"/>
      <c r="H563" s="5"/>
      <c r="I563" s="5"/>
      <c r="J563" s="5"/>
      <c r="K563" s="5"/>
      <c r="L563" s="5"/>
      <c r="M563" s="63"/>
      <c r="N563" s="63"/>
      <c r="O563" s="63"/>
      <c r="P563" s="63"/>
      <c r="Q563" s="63"/>
      <c r="R563" s="63"/>
    </row>
    <row r="564" spans="2:18" ht="12.75">
      <c r="B564" s="63"/>
      <c r="C564" s="5"/>
      <c r="D564" s="5"/>
      <c r="E564" s="5"/>
      <c r="F564" s="5"/>
      <c r="G564" s="5"/>
      <c r="H564" s="5"/>
      <c r="I564" s="5"/>
      <c r="J564" s="5"/>
      <c r="K564" s="5"/>
      <c r="L564" s="5"/>
      <c r="M564" s="63"/>
      <c r="N564" s="63"/>
      <c r="O564" s="63"/>
      <c r="P564" s="63"/>
      <c r="Q564" s="63"/>
      <c r="R564" s="63"/>
    </row>
    <row r="565" spans="3:12" ht="12.75">
      <c r="C565" s="5"/>
      <c r="D565" s="5"/>
      <c r="E565" s="5"/>
      <c r="F565" s="5"/>
      <c r="G565" s="5"/>
      <c r="H565" s="5"/>
      <c r="I565" s="5"/>
      <c r="J565" s="5"/>
      <c r="K565" s="5"/>
      <c r="L565" s="5"/>
    </row>
    <row r="566" spans="3:12" ht="12.75">
      <c r="C566" s="5"/>
      <c r="D566" s="5"/>
      <c r="E566" s="5"/>
      <c r="F566" s="5"/>
      <c r="G566" s="5"/>
      <c r="H566" s="5"/>
      <c r="I566" s="5"/>
      <c r="J566" s="5"/>
      <c r="K566" s="5"/>
      <c r="L566" s="5"/>
    </row>
    <row r="567" spans="3:12" ht="12.75">
      <c r="C567" s="5"/>
      <c r="D567" s="5"/>
      <c r="E567" s="5"/>
      <c r="F567" s="5"/>
      <c r="G567" s="5"/>
      <c r="H567" s="5"/>
      <c r="I567" s="5"/>
      <c r="J567" s="5"/>
      <c r="K567" s="5"/>
      <c r="L567" s="5"/>
    </row>
  </sheetData>
  <mergeCells count="2021">
    <mergeCell ref="C541:D544"/>
    <mergeCell ref="C521:D524"/>
    <mergeCell ref="C527:D530"/>
    <mergeCell ref="C531:D534"/>
    <mergeCell ref="C537:D540"/>
    <mergeCell ref="C526:D526"/>
    <mergeCell ref="C535:D535"/>
    <mergeCell ref="C501:D504"/>
    <mergeCell ref="C507:D510"/>
    <mergeCell ref="C511:D514"/>
    <mergeCell ref="C517:D520"/>
    <mergeCell ref="C506:D506"/>
    <mergeCell ref="C515:D515"/>
    <mergeCell ref="C481:D484"/>
    <mergeCell ref="C487:D490"/>
    <mergeCell ref="C491:D494"/>
    <mergeCell ref="C497:D500"/>
    <mergeCell ref="C486:D486"/>
    <mergeCell ref="C495:D495"/>
    <mergeCell ref="C461:D464"/>
    <mergeCell ref="C467:D470"/>
    <mergeCell ref="C471:D474"/>
    <mergeCell ref="C477:D480"/>
    <mergeCell ref="C466:D466"/>
    <mergeCell ref="C475:D475"/>
    <mergeCell ref="C441:D444"/>
    <mergeCell ref="C447:D450"/>
    <mergeCell ref="C451:D454"/>
    <mergeCell ref="C457:D460"/>
    <mergeCell ref="C446:D446"/>
    <mergeCell ref="C455:D455"/>
    <mergeCell ref="C421:D424"/>
    <mergeCell ref="C427:D430"/>
    <mergeCell ref="C431:D434"/>
    <mergeCell ref="C437:D440"/>
    <mergeCell ref="C426:D426"/>
    <mergeCell ref="C435:D435"/>
    <mergeCell ref="C401:D404"/>
    <mergeCell ref="C407:D410"/>
    <mergeCell ref="C411:D414"/>
    <mergeCell ref="C417:D420"/>
    <mergeCell ref="C406:D406"/>
    <mergeCell ref="C415:D415"/>
    <mergeCell ref="C381:D384"/>
    <mergeCell ref="C387:D390"/>
    <mergeCell ref="C391:D394"/>
    <mergeCell ref="C397:D400"/>
    <mergeCell ref="C386:D386"/>
    <mergeCell ref="C395:D395"/>
    <mergeCell ref="C361:D364"/>
    <mergeCell ref="C367:D370"/>
    <mergeCell ref="C371:D374"/>
    <mergeCell ref="C377:D380"/>
    <mergeCell ref="C366:D366"/>
    <mergeCell ref="C375:D375"/>
    <mergeCell ref="C341:D344"/>
    <mergeCell ref="C347:D350"/>
    <mergeCell ref="C351:D354"/>
    <mergeCell ref="C357:D360"/>
    <mergeCell ref="C346:D346"/>
    <mergeCell ref="C355:D355"/>
    <mergeCell ref="C321:D324"/>
    <mergeCell ref="C327:D330"/>
    <mergeCell ref="C331:D334"/>
    <mergeCell ref="C337:D340"/>
    <mergeCell ref="C326:D326"/>
    <mergeCell ref="C335:D335"/>
    <mergeCell ref="C291:D294"/>
    <mergeCell ref="C297:D300"/>
    <mergeCell ref="C301:D304"/>
    <mergeCell ref="C307:D310"/>
    <mergeCell ref="C296:D296"/>
    <mergeCell ref="C305:D305"/>
    <mergeCell ref="C261:D264"/>
    <mergeCell ref="C267:D270"/>
    <mergeCell ref="C271:D274"/>
    <mergeCell ref="C277:D280"/>
    <mergeCell ref="C266:D266"/>
    <mergeCell ref="C275:D275"/>
    <mergeCell ref="C237:D240"/>
    <mergeCell ref="C241:D244"/>
    <mergeCell ref="C247:D250"/>
    <mergeCell ref="C236:D236"/>
    <mergeCell ref="C211:D214"/>
    <mergeCell ref="C217:D220"/>
    <mergeCell ref="C221:D224"/>
    <mergeCell ref="C227:D230"/>
    <mergeCell ref="C215:D215"/>
    <mergeCell ref="C226:D226"/>
    <mergeCell ref="C181:D184"/>
    <mergeCell ref="C187:D190"/>
    <mergeCell ref="C191:D194"/>
    <mergeCell ref="C197:D200"/>
    <mergeCell ref="C185:D185"/>
    <mergeCell ref="C186:D186"/>
    <mergeCell ref="C161:D164"/>
    <mergeCell ref="C167:D170"/>
    <mergeCell ref="C171:D174"/>
    <mergeCell ref="C177:D180"/>
    <mergeCell ref="C166:D166"/>
    <mergeCell ref="C141:D144"/>
    <mergeCell ref="C147:D150"/>
    <mergeCell ref="C151:D154"/>
    <mergeCell ref="C157:D160"/>
    <mergeCell ref="C145:D145"/>
    <mergeCell ref="C146:D146"/>
    <mergeCell ref="C121:D124"/>
    <mergeCell ref="C127:D130"/>
    <mergeCell ref="C131:D134"/>
    <mergeCell ref="C137:D140"/>
    <mergeCell ref="C125:D125"/>
    <mergeCell ref="C126:D126"/>
    <mergeCell ref="C101:D104"/>
    <mergeCell ref="C107:D110"/>
    <mergeCell ref="C111:D114"/>
    <mergeCell ref="C117:D120"/>
    <mergeCell ref="C106:D106"/>
    <mergeCell ref="C105:D105"/>
    <mergeCell ref="C115:D115"/>
    <mergeCell ref="C116:D116"/>
    <mergeCell ref="C81:D84"/>
    <mergeCell ref="C87:D90"/>
    <mergeCell ref="C91:D94"/>
    <mergeCell ref="C97:D100"/>
    <mergeCell ref="C85:D85"/>
    <mergeCell ref="C86:D86"/>
    <mergeCell ref="C95:D95"/>
    <mergeCell ref="C51:D54"/>
    <mergeCell ref="C57:D60"/>
    <mergeCell ref="C61:D64"/>
    <mergeCell ref="C67:D70"/>
    <mergeCell ref="C56:D56"/>
    <mergeCell ref="C65:D65"/>
    <mergeCell ref="C31:D34"/>
    <mergeCell ref="C37:D40"/>
    <mergeCell ref="C41:D44"/>
    <mergeCell ref="C47:D50"/>
    <mergeCell ref="C35:D35"/>
    <mergeCell ref="C36:D36"/>
    <mergeCell ref="O5:Q5"/>
    <mergeCell ref="O7:Q7"/>
    <mergeCell ref="O9:Q9"/>
    <mergeCell ref="T26:U26"/>
    <mergeCell ref="P26:Q26"/>
    <mergeCell ref="L24:O24"/>
    <mergeCell ref="L25:O25"/>
    <mergeCell ref="L26:N26"/>
    <mergeCell ref="J4:K4"/>
    <mergeCell ref="C26:D26"/>
    <mergeCell ref="E26:F26"/>
    <mergeCell ref="J26:K26"/>
    <mergeCell ref="E24:I24"/>
    <mergeCell ref="E25:F25"/>
    <mergeCell ref="C10:D17"/>
    <mergeCell ref="C4:D4"/>
    <mergeCell ref="F4:G4"/>
    <mergeCell ref="H4:I4"/>
    <mergeCell ref="E27:F27"/>
    <mergeCell ref="J27:K27"/>
    <mergeCell ref="E28:F28"/>
    <mergeCell ref="J28:K28"/>
    <mergeCell ref="E29:F29"/>
    <mergeCell ref="J29:K29"/>
    <mergeCell ref="E33:F33"/>
    <mergeCell ref="J33:K33"/>
    <mergeCell ref="J32:K32"/>
    <mergeCell ref="C27:D30"/>
    <mergeCell ref="L324:N324"/>
    <mergeCell ref="E30:F30"/>
    <mergeCell ref="J30:K30"/>
    <mergeCell ref="L323:N323"/>
    <mergeCell ref="E31:F31"/>
    <mergeCell ref="J31:K31"/>
    <mergeCell ref="L32:N32"/>
    <mergeCell ref="L33:N33"/>
    <mergeCell ref="E32:F32"/>
    <mergeCell ref="L322:N322"/>
    <mergeCell ref="E34:F34"/>
    <mergeCell ref="J34:K34"/>
    <mergeCell ref="L36:N36"/>
    <mergeCell ref="L320:N320"/>
    <mergeCell ref="J38:K38"/>
    <mergeCell ref="L321:N321"/>
    <mergeCell ref="E39:F39"/>
    <mergeCell ref="J39:K39"/>
    <mergeCell ref="E40:F40"/>
    <mergeCell ref="E35:F35"/>
    <mergeCell ref="J35:K35"/>
    <mergeCell ref="E37:F37"/>
    <mergeCell ref="J37:K37"/>
    <mergeCell ref="E36:F36"/>
    <mergeCell ref="J36:K36"/>
    <mergeCell ref="E38:F38"/>
    <mergeCell ref="J40:K40"/>
    <mergeCell ref="J41:K41"/>
    <mergeCell ref="J47:K47"/>
    <mergeCell ref="J50:K50"/>
    <mergeCell ref="L315:N315"/>
    <mergeCell ref="E41:F41"/>
    <mergeCell ref="C46:D46"/>
    <mergeCell ref="E50:F50"/>
    <mergeCell ref="E52:F52"/>
    <mergeCell ref="E42:F42"/>
    <mergeCell ref="J42:K42"/>
    <mergeCell ref="C45:D45"/>
    <mergeCell ref="C55:D55"/>
    <mergeCell ref="L319:N319"/>
    <mergeCell ref="E43:F43"/>
    <mergeCell ref="E46:F46"/>
    <mergeCell ref="J46:K46"/>
    <mergeCell ref="L317:N317"/>
    <mergeCell ref="E47:F47"/>
    <mergeCell ref="L318:N318"/>
    <mergeCell ref="E45:F45"/>
    <mergeCell ref="J45:K45"/>
    <mergeCell ref="L314:N314"/>
    <mergeCell ref="C71:D74"/>
    <mergeCell ref="C77:D80"/>
    <mergeCell ref="J43:K43"/>
    <mergeCell ref="E44:F44"/>
    <mergeCell ref="J44:K44"/>
    <mergeCell ref="C66:D66"/>
    <mergeCell ref="C75:D75"/>
    <mergeCell ref="C76:D76"/>
    <mergeCell ref="E53:F53"/>
    <mergeCell ref="J53:K53"/>
    <mergeCell ref="P316:Q316"/>
    <mergeCell ref="E48:F48"/>
    <mergeCell ref="J48:K48"/>
    <mergeCell ref="L316:N316"/>
    <mergeCell ref="E49:F49"/>
    <mergeCell ref="J49:K49"/>
    <mergeCell ref="P315:Q315"/>
    <mergeCell ref="E51:F51"/>
    <mergeCell ref="J51:K51"/>
    <mergeCell ref="J52:K52"/>
    <mergeCell ref="E57:F57"/>
    <mergeCell ref="J57:K57"/>
    <mergeCell ref="E54:F54"/>
    <mergeCell ref="J54:K54"/>
    <mergeCell ref="L310:N310"/>
    <mergeCell ref="E62:F62"/>
    <mergeCell ref="L309:N309"/>
    <mergeCell ref="E63:F63"/>
    <mergeCell ref="J63:K63"/>
    <mergeCell ref="E67:F67"/>
    <mergeCell ref="J67:K67"/>
    <mergeCell ref="E70:F70"/>
    <mergeCell ref="J70:K70"/>
    <mergeCell ref="L305:N305"/>
    <mergeCell ref="L313:N313"/>
    <mergeCell ref="E55:F55"/>
    <mergeCell ref="J55:K55"/>
    <mergeCell ref="E56:F56"/>
    <mergeCell ref="J56:K56"/>
    <mergeCell ref="L312:N312"/>
    <mergeCell ref="E58:F58"/>
    <mergeCell ref="J58:K58"/>
    <mergeCell ref="L311:N311"/>
    <mergeCell ref="E59:F59"/>
    <mergeCell ref="J59:K59"/>
    <mergeCell ref="E61:F61"/>
    <mergeCell ref="J61:K61"/>
    <mergeCell ref="J62:K62"/>
    <mergeCell ref="E60:F60"/>
    <mergeCell ref="J60:K60"/>
    <mergeCell ref="E72:F72"/>
    <mergeCell ref="E64:F64"/>
    <mergeCell ref="J64:K64"/>
    <mergeCell ref="J77:K77"/>
    <mergeCell ref="E74:F74"/>
    <mergeCell ref="J74:K74"/>
    <mergeCell ref="E80:F80"/>
    <mergeCell ref="J80:K80"/>
    <mergeCell ref="L300:N300"/>
    <mergeCell ref="E82:F82"/>
    <mergeCell ref="L293:N293"/>
    <mergeCell ref="E97:F97"/>
    <mergeCell ref="J97:K97"/>
    <mergeCell ref="L290:N290"/>
    <mergeCell ref="E103:F103"/>
    <mergeCell ref="J103:K103"/>
    <mergeCell ref="L308:N308"/>
    <mergeCell ref="E65:F65"/>
    <mergeCell ref="J65:K65"/>
    <mergeCell ref="E66:F66"/>
    <mergeCell ref="J66:K66"/>
    <mergeCell ref="L307:N307"/>
    <mergeCell ref="L304:N304"/>
    <mergeCell ref="E73:F73"/>
    <mergeCell ref="J73:K73"/>
    <mergeCell ref="E77:F77"/>
    <mergeCell ref="P306:Q306"/>
    <mergeCell ref="E68:F68"/>
    <mergeCell ref="J68:K68"/>
    <mergeCell ref="L306:N306"/>
    <mergeCell ref="E69:F69"/>
    <mergeCell ref="J69:K69"/>
    <mergeCell ref="P305:Q305"/>
    <mergeCell ref="E71:F71"/>
    <mergeCell ref="J71:K71"/>
    <mergeCell ref="J72:K72"/>
    <mergeCell ref="L303:N303"/>
    <mergeCell ref="E75:F75"/>
    <mergeCell ref="J75:K75"/>
    <mergeCell ref="E76:F76"/>
    <mergeCell ref="J76:K76"/>
    <mergeCell ref="L302:N302"/>
    <mergeCell ref="E78:F78"/>
    <mergeCell ref="J78:K78"/>
    <mergeCell ref="L301:N301"/>
    <mergeCell ref="E79:F79"/>
    <mergeCell ref="J79:K79"/>
    <mergeCell ref="E81:F81"/>
    <mergeCell ref="J81:K81"/>
    <mergeCell ref="L299:N299"/>
    <mergeCell ref="E83:F83"/>
    <mergeCell ref="J83:K83"/>
    <mergeCell ref="L296:N296"/>
    <mergeCell ref="E89:F89"/>
    <mergeCell ref="E94:F94"/>
    <mergeCell ref="J94:K94"/>
    <mergeCell ref="E104:F104"/>
    <mergeCell ref="P296:Q296"/>
    <mergeCell ref="E88:F88"/>
    <mergeCell ref="J88:K88"/>
    <mergeCell ref="E91:F91"/>
    <mergeCell ref="J91:K91"/>
    <mergeCell ref="J89:K89"/>
    <mergeCell ref="P295:Q295"/>
    <mergeCell ref="L294:N294"/>
    <mergeCell ref="E95:F95"/>
    <mergeCell ref="J82:K82"/>
    <mergeCell ref="E87:F87"/>
    <mergeCell ref="J87:K87"/>
    <mergeCell ref="E84:F84"/>
    <mergeCell ref="J84:K84"/>
    <mergeCell ref="E85:F85"/>
    <mergeCell ref="J85:K85"/>
    <mergeCell ref="E86:F86"/>
    <mergeCell ref="J86:K86"/>
    <mergeCell ref="L298:N298"/>
    <mergeCell ref="E90:F90"/>
    <mergeCell ref="J90:K90"/>
    <mergeCell ref="L295:N295"/>
    <mergeCell ref="L297:N297"/>
    <mergeCell ref="E93:F93"/>
    <mergeCell ref="J93:K93"/>
    <mergeCell ref="E92:F92"/>
    <mergeCell ref="J92:K92"/>
    <mergeCell ref="L292:N292"/>
    <mergeCell ref="J95:K95"/>
    <mergeCell ref="C96:D96"/>
    <mergeCell ref="E96:F96"/>
    <mergeCell ref="J96:K96"/>
    <mergeCell ref="E100:F100"/>
    <mergeCell ref="J100:K100"/>
    <mergeCell ref="E98:F98"/>
    <mergeCell ref="J98:K98"/>
    <mergeCell ref="L291:N291"/>
    <mergeCell ref="E99:F99"/>
    <mergeCell ref="J99:K99"/>
    <mergeCell ref="E101:F101"/>
    <mergeCell ref="J101:K101"/>
    <mergeCell ref="E102:F102"/>
    <mergeCell ref="J102:K102"/>
    <mergeCell ref="L289:N289"/>
    <mergeCell ref="J104:K104"/>
    <mergeCell ref="L288:N288"/>
    <mergeCell ref="E105:F105"/>
    <mergeCell ref="J105:K105"/>
    <mergeCell ref="E112:F112"/>
    <mergeCell ref="J112:K112"/>
    <mergeCell ref="L284:N284"/>
    <mergeCell ref="E113:F113"/>
    <mergeCell ref="J113:K113"/>
    <mergeCell ref="E106:F106"/>
    <mergeCell ref="J106:K106"/>
    <mergeCell ref="E117:F117"/>
    <mergeCell ref="J117:K117"/>
    <mergeCell ref="E130:F130"/>
    <mergeCell ref="J130:K130"/>
    <mergeCell ref="L275:N275"/>
    <mergeCell ref="L287:N287"/>
    <mergeCell ref="E107:F107"/>
    <mergeCell ref="J107:K107"/>
    <mergeCell ref="E110:F110"/>
    <mergeCell ref="J110:K110"/>
    <mergeCell ref="L285:N285"/>
    <mergeCell ref="L283:N283"/>
    <mergeCell ref="E120:F120"/>
    <mergeCell ref="L280:N280"/>
    <mergeCell ref="L282:N282"/>
    <mergeCell ref="P286:Q286"/>
    <mergeCell ref="E108:F108"/>
    <mergeCell ref="J108:K108"/>
    <mergeCell ref="L286:N286"/>
    <mergeCell ref="E109:F109"/>
    <mergeCell ref="J109:K109"/>
    <mergeCell ref="P285:Q285"/>
    <mergeCell ref="E111:F111"/>
    <mergeCell ref="J111:K111"/>
    <mergeCell ref="J120:K120"/>
    <mergeCell ref="L277:N277"/>
    <mergeCell ref="E127:F127"/>
    <mergeCell ref="E114:F114"/>
    <mergeCell ref="J114:K114"/>
    <mergeCell ref="E118:F118"/>
    <mergeCell ref="J118:K118"/>
    <mergeCell ref="E115:F115"/>
    <mergeCell ref="J115:K115"/>
    <mergeCell ref="E116:F116"/>
    <mergeCell ref="J116:K116"/>
    <mergeCell ref="P276:Q276"/>
    <mergeCell ref="L281:N281"/>
    <mergeCell ref="E119:F119"/>
    <mergeCell ref="J119:K119"/>
    <mergeCell ref="E121:F121"/>
    <mergeCell ref="J121:K121"/>
    <mergeCell ref="E122:F122"/>
    <mergeCell ref="J122:K122"/>
    <mergeCell ref="L279:N279"/>
    <mergeCell ref="L278:N278"/>
    <mergeCell ref="J127:K127"/>
    <mergeCell ref="E123:F123"/>
    <mergeCell ref="J123:K123"/>
    <mergeCell ref="E124:F124"/>
    <mergeCell ref="J124:K124"/>
    <mergeCell ref="E125:F125"/>
    <mergeCell ref="J125:K125"/>
    <mergeCell ref="E126:F126"/>
    <mergeCell ref="J126:K126"/>
    <mergeCell ref="E128:F128"/>
    <mergeCell ref="J128:K128"/>
    <mergeCell ref="L276:N276"/>
    <mergeCell ref="E129:F129"/>
    <mergeCell ref="J129:K129"/>
    <mergeCell ref="E134:F134"/>
    <mergeCell ref="J134:K134"/>
    <mergeCell ref="L273:N273"/>
    <mergeCell ref="J137:K137"/>
    <mergeCell ref="E140:F140"/>
    <mergeCell ref="L272:N272"/>
    <mergeCell ref="E137:F137"/>
    <mergeCell ref="P275:Q275"/>
    <mergeCell ref="E131:F131"/>
    <mergeCell ref="J131:K131"/>
    <mergeCell ref="E132:F132"/>
    <mergeCell ref="J132:K132"/>
    <mergeCell ref="L274:N274"/>
    <mergeCell ref="E133:F133"/>
    <mergeCell ref="J133:K133"/>
    <mergeCell ref="L271:N271"/>
    <mergeCell ref="E139:F139"/>
    <mergeCell ref="J139:K139"/>
    <mergeCell ref="C135:D135"/>
    <mergeCell ref="E135:F135"/>
    <mergeCell ref="J135:K135"/>
    <mergeCell ref="C136:D136"/>
    <mergeCell ref="E136:F136"/>
    <mergeCell ref="J136:K136"/>
    <mergeCell ref="L269:N269"/>
    <mergeCell ref="J140:K140"/>
    <mergeCell ref="L270:N270"/>
    <mergeCell ref="E138:F138"/>
    <mergeCell ref="J138:K138"/>
    <mergeCell ref="L268:N268"/>
    <mergeCell ref="L267:N267"/>
    <mergeCell ref="E147:F147"/>
    <mergeCell ref="J147:K147"/>
    <mergeCell ref="E150:F150"/>
    <mergeCell ref="J145:K145"/>
    <mergeCell ref="E145:F145"/>
    <mergeCell ref="E141:F141"/>
    <mergeCell ref="J141:K141"/>
    <mergeCell ref="E142:F142"/>
    <mergeCell ref="J142:K142"/>
    <mergeCell ref="E143:F143"/>
    <mergeCell ref="J143:K143"/>
    <mergeCell ref="E144:F144"/>
    <mergeCell ref="J144:K144"/>
    <mergeCell ref="E146:F146"/>
    <mergeCell ref="J146:K146"/>
    <mergeCell ref="E148:F148"/>
    <mergeCell ref="J148:K148"/>
    <mergeCell ref="L266:N266"/>
    <mergeCell ref="E149:F149"/>
    <mergeCell ref="J149:K149"/>
    <mergeCell ref="L264:N264"/>
    <mergeCell ref="J150:K150"/>
    <mergeCell ref="L265:N265"/>
    <mergeCell ref="E151:F151"/>
    <mergeCell ref="J151:K151"/>
    <mergeCell ref="E152:F152"/>
    <mergeCell ref="J152:K152"/>
    <mergeCell ref="P266:Q266"/>
    <mergeCell ref="L263:N263"/>
    <mergeCell ref="C155:D155"/>
    <mergeCell ref="E155:F155"/>
    <mergeCell ref="C156:D156"/>
    <mergeCell ref="E156:F156"/>
    <mergeCell ref="J156:K156"/>
    <mergeCell ref="L262:N262"/>
    <mergeCell ref="E157:F157"/>
    <mergeCell ref="J157:K157"/>
    <mergeCell ref="E153:F153"/>
    <mergeCell ref="J153:K153"/>
    <mergeCell ref="E154:F154"/>
    <mergeCell ref="J154:K154"/>
    <mergeCell ref="E160:F160"/>
    <mergeCell ref="L261:N261"/>
    <mergeCell ref="E159:F159"/>
    <mergeCell ref="J159:K159"/>
    <mergeCell ref="E164:F164"/>
    <mergeCell ref="E167:F167"/>
    <mergeCell ref="E170:F170"/>
    <mergeCell ref="L253:N253"/>
    <mergeCell ref="E173:F173"/>
    <mergeCell ref="J173:K173"/>
    <mergeCell ref="J155:K155"/>
    <mergeCell ref="L259:N259"/>
    <mergeCell ref="J160:K160"/>
    <mergeCell ref="L260:N260"/>
    <mergeCell ref="J163:K163"/>
    <mergeCell ref="J164:K164"/>
    <mergeCell ref="L257:N257"/>
    <mergeCell ref="J167:K167"/>
    <mergeCell ref="J165:K165"/>
    <mergeCell ref="L255:N255"/>
    <mergeCell ref="E158:F158"/>
    <mergeCell ref="J158:K158"/>
    <mergeCell ref="L258:N258"/>
    <mergeCell ref="C165:D165"/>
    <mergeCell ref="E165:F165"/>
    <mergeCell ref="E161:F161"/>
    <mergeCell ref="J161:K161"/>
    <mergeCell ref="E162:F162"/>
    <mergeCell ref="J162:K162"/>
    <mergeCell ref="E163:F163"/>
    <mergeCell ref="E166:F166"/>
    <mergeCell ref="J166:K166"/>
    <mergeCell ref="J170:K170"/>
    <mergeCell ref="P256:Q256"/>
    <mergeCell ref="E168:F168"/>
    <mergeCell ref="J168:K168"/>
    <mergeCell ref="L256:N256"/>
    <mergeCell ref="E169:F169"/>
    <mergeCell ref="J169:K169"/>
    <mergeCell ref="E171:F171"/>
    <mergeCell ref="J171:K171"/>
    <mergeCell ref="E172:F172"/>
    <mergeCell ref="J172:K172"/>
    <mergeCell ref="P255:Q255"/>
    <mergeCell ref="L254:N254"/>
    <mergeCell ref="L252:N252"/>
    <mergeCell ref="E177:F177"/>
    <mergeCell ref="J177:K177"/>
    <mergeCell ref="E180:F180"/>
    <mergeCell ref="L251:N251"/>
    <mergeCell ref="E179:F179"/>
    <mergeCell ref="E174:F174"/>
    <mergeCell ref="J174:K174"/>
    <mergeCell ref="C176:D176"/>
    <mergeCell ref="E176:F176"/>
    <mergeCell ref="J176:K176"/>
    <mergeCell ref="C175:D175"/>
    <mergeCell ref="E175:F175"/>
    <mergeCell ref="J179:K179"/>
    <mergeCell ref="J175:K175"/>
    <mergeCell ref="L249:N249"/>
    <mergeCell ref="J180:K180"/>
    <mergeCell ref="L243:N243"/>
    <mergeCell ref="J195:K195"/>
    <mergeCell ref="L237:N237"/>
    <mergeCell ref="L235:N235"/>
    <mergeCell ref="L233:N233"/>
    <mergeCell ref="J215:K215"/>
    <mergeCell ref="J191:K191"/>
    <mergeCell ref="J199:K199"/>
    <mergeCell ref="L250:N250"/>
    <mergeCell ref="E178:F178"/>
    <mergeCell ref="J178:K178"/>
    <mergeCell ref="L248:N248"/>
    <mergeCell ref="L247:N247"/>
    <mergeCell ref="E187:F187"/>
    <mergeCell ref="J187:K187"/>
    <mergeCell ref="E190:F190"/>
    <mergeCell ref="J185:K185"/>
    <mergeCell ref="L245:N245"/>
    <mergeCell ref="E185:F185"/>
    <mergeCell ref="E181:F181"/>
    <mergeCell ref="J181:K181"/>
    <mergeCell ref="E182:F182"/>
    <mergeCell ref="J182:K182"/>
    <mergeCell ref="E183:F183"/>
    <mergeCell ref="J183:K183"/>
    <mergeCell ref="E184:F184"/>
    <mergeCell ref="J184:K184"/>
    <mergeCell ref="E186:F186"/>
    <mergeCell ref="J186:K186"/>
    <mergeCell ref="J190:K190"/>
    <mergeCell ref="P246:Q246"/>
    <mergeCell ref="E188:F188"/>
    <mergeCell ref="J188:K188"/>
    <mergeCell ref="L246:N246"/>
    <mergeCell ref="E189:F189"/>
    <mergeCell ref="J189:K189"/>
    <mergeCell ref="E191:F191"/>
    <mergeCell ref="E192:F192"/>
    <mergeCell ref="J192:K192"/>
    <mergeCell ref="C195:D195"/>
    <mergeCell ref="E195:F195"/>
    <mergeCell ref="E193:F193"/>
    <mergeCell ref="J193:K193"/>
    <mergeCell ref="E194:F194"/>
    <mergeCell ref="J194:K194"/>
    <mergeCell ref="P245:Q245"/>
    <mergeCell ref="L244:N244"/>
    <mergeCell ref="C196:D196"/>
    <mergeCell ref="E196:F196"/>
    <mergeCell ref="J196:K196"/>
    <mergeCell ref="L242:N242"/>
    <mergeCell ref="E197:F197"/>
    <mergeCell ref="J197:K197"/>
    <mergeCell ref="L241:N241"/>
    <mergeCell ref="E199:F199"/>
    <mergeCell ref="L239:N239"/>
    <mergeCell ref="J200:K200"/>
    <mergeCell ref="L240:N240"/>
    <mergeCell ref="J203:K203"/>
    <mergeCell ref="L238:N238"/>
    <mergeCell ref="L231:N231"/>
    <mergeCell ref="L230:N230"/>
    <mergeCell ref="J239:K239"/>
    <mergeCell ref="L203:N203"/>
    <mergeCell ref="L204:N204"/>
    <mergeCell ref="E204:F204"/>
    <mergeCell ref="J204:K204"/>
    <mergeCell ref="C205:D205"/>
    <mergeCell ref="E205:F205"/>
    <mergeCell ref="E203:F203"/>
    <mergeCell ref="C201:D204"/>
    <mergeCell ref="J205:K205"/>
    <mergeCell ref="E198:F198"/>
    <mergeCell ref="J198:K198"/>
    <mergeCell ref="E200:F200"/>
    <mergeCell ref="E201:F201"/>
    <mergeCell ref="J201:K201"/>
    <mergeCell ref="E202:F202"/>
    <mergeCell ref="J202:K202"/>
    <mergeCell ref="C206:D206"/>
    <mergeCell ref="E206:F206"/>
    <mergeCell ref="J206:K206"/>
    <mergeCell ref="J210:K210"/>
    <mergeCell ref="E207:F207"/>
    <mergeCell ref="J207:K207"/>
    <mergeCell ref="E210:F210"/>
    <mergeCell ref="C207:D210"/>
    <mergeCell ref="P236:Q236"/>
    <mergeCell ref="E208:F208"/>
    <mergeCell ref="J208:K208"/>
    <mergeCell ref="L236:N236"/>
    <mergeCell ref="E209:F209"/>
    <mergeCell ref="J209:K209"/>
    <mergeCell ref="E211:F211"/>
    <mergeCell ref="J211:K211"/>
    <mergeCell ref="E212:F212"/>
    <mergeCell ref="J212:K212"/>
    <mergeCell ref="P235:Q235"/>
    <mergeCell ref="L234:N234"/>
    <mergeCell ref="C216:D216"/>
    <mergeCell ref="E216:F216"/>
    <mergeCell ref="J216:K216"/>
    <mergeCell ref="L232:N232"/>
    <mergeCell ref="E217:F217"/>
    <mergeCell ref="J217:K217"/>
    <mergeCell ref="E220:F220"/>
    <mergeCell ref="C231:D234"/>
    <mergeCell ref="L227:N227"/>
    <mergeCell ref="L225:N225"/>
    <mergeCell ref="E226:F226"/>
    <mergeCell ref="E213:F213"/>
    <mergeCell ref="J213:K213"/>
    <mergeCell ref="E214:F214"/>
    <mergeCell ref="J214:K214"/>
    <mergeCell ref="E215:F215"/>
    <mergeCell ref="C225:D225"/>
    <mergeCell ref="E225:F225"/>
    <mergeCell ref="E221:F221"/>
    <mergeCell ref="J221:K221"/>
    <mergeCell ref="E222:F222"/>
    <mergeCell ref="J222:K222"/>
    <mergeCell ref="E223:F223"/>
    <mergeCell ref="J223:K223"/>
    <mergeCell ref="E224:F224"/>
    <mergeCell ref="J224:K224"/>
    <mergeCell ref="J225:K225"/>
    <mergeCell ref="J226:K226"/>
    <mergeCell ref="E218:F218"/>
    <mergeCell ref="J218:K218"/>
    <mergeCell ref="E219:F219"/>
    <mergeCell ref="J219:K219"/>
    <mergeCell ref="J220:K220"/>
    <mergeCell ref="E228:F228"/>
    <mergeCell ref="J228:K228"/>
    <mergeCell ref="E227:F227"/>
    <mergeCell ref="J227:K227"/>
    <mergeCell ref="E230:F230"/>
    <mergeCell ref="J230:K230"/>
    <mergeCell ref="E229:F229"/>
    <mergeCell ref="J229:K229"/>
    <mergeCell ref="E232:F232"/>
    <mergeCell ref="J232:K232"/>
    <mergeCell ref="E231:F231"/>
    <mergeCell ref="J231:K231"/>
    <mergeCell ref="E234:F234"/>
    <mergeCell ref="J234:K234"/>
    <mergeCell ref="E233:F233"/>
    <mergeCell ref="J233:K233"/>
    <mergeCell ref="E236:F236"/>
    <mergeCell ref="J236:K236"/>
    <mergeCell ref="C235:D235"/>
    <mergeCell ref="E235:F235"/>
    <mergeCell ref="J235:K235"/>
    <mergeCell ref="E238:F238"/>
    <mergeCell ref="J238:K238"/>
    <mergeCell ref="E237:F237"/>
    <mergeCell ref="J237:K237"/>
    <mergeCell ref="E243:F243"/>
    <mergeCell ref="J243:K243"/>
    <mergeCell ref="E242:F242"/>
    <mergeCell ref="J242:K242"/>
    <mergeCell ref="E239:F239"/>
    <mergeCell ref="C245:D245"/>
    <mergeCell ref="E245:F245"/>
    <mergeCell ref="J245:K245"/>
    <mergeCell ref="E244:F244"/>
    <mergeCell ref="J244:K244"/>
    <mergeCell ref="E241:F241"/>
    <mergeCell ref="J241:K241"/>
    <mergeCell ref="E240:F240"/>
    <mergeCell ref="J240:K240"/>
    <mergeCell ref="E247:F247"/>
    <mergeCell ref="J247:K247"/>
    <mergeCell ref="C246:D246"/>
    <mergeCell ref="E246:F246"/>
    <mergeCell ref="J246:K246"/>
    <mergeCell ref="E249:F249"/>
    <mergeCell ref="J249:K249"/>
    <mergeCell ref="E248:F248"/>
    <mergeCell ref="J248:K248"/>
    <mergeCell ref="E251:F251"/>
    <mergeCell ref="J251:K251"/>
    <mergeCell ref="E250:F250"/>
    <mergeCell ref="J250:K250"/>
    <mergeCell ref="C255:D255"/>
    <mergeCell ref="E255:F255"/>
    <mergeCell ref="J255:K255"/>
    <mergeCell ref="E254:F254"/>
    <mergeCell ref="J254:K254"/>
    <mergeCell ref="C251:D254"/>
    <mergeCell ref="E253:F253"/>
    <mergeCell ref="J253:K253"/>
    <mergeCell ref="E252:F252"/>
    <mergeCell ref="J252:K252"/>
    <mergeCell ref="C256:D256"/>
    <mergeCell ref="E256:F256"/>
    <mergeCell ref="J256:K256"/>
    <mergeCell ref="C257:D260"/>
    <mergeCell ref="E259:F259"/>
    <mergeCell ref="J259:K259"/>
    <mergeCell ref="E258:F258"/>
    <mergeCell ref="J258:K258"/>
    <mergeCell ref="J261:K261"/>
    <mergeCell ref="E260:F260"/>
    <mergeCell ref="J260:K260"/>
    <mergeCell ref="E257:F257"/>
    <mergeCell ref="J257:K257"/>
    <mergeCell ref="E266:F266"/>
    <mergeCell ref="J266:K266"/>
    <mergeCell ref="C265:D265"/>
    <mergeCell ref="E265:F265"/>
    <mergeCell ref="J265:K265"/>
    <mergeCell ref="J269:K269"/>
    <mergeCell ref="E268:F268"/>
    <mergeCell ref="J268:K268"/>
    <mergeCell ref="E267:F267"/>
    <mergeCell ref="J267:K267"/>
    <mergeCell ref="E269:F269"/>
    <mergeCell ref="E273:F273"/>
    <mergeCell ref="J273:K273"/>
    <mergeCell ref="E272:F272"/>
    <mergeCell ref="J272:K272"/>
    <mergeCell ref="E271:F271"/>
    <mergeCell ref="J271:K271"/>
    <mergeCell ref="E270:F270"/>
    <mergeCell ref="J270:K270"/>
    <mergeCell ref="E275:F275"/>
    <mergeCell ref="J275:K275"/>
    <mergeCell ref="E274:F274"/>
    <mergeCell ref="J274:K274"/>
    <mergeCell ref="E277:F277"/>
    <mergeCell ref="J277:K277"/>
    <mergeCell ref="C276:D276"/>
    <mergeCell ref="E276:F276"/>
    <mergeCell ref="J276:K276"/>
    <mergeCell ref="E279:F279"/>
    <mergeCell ref="J279:K279"/>
    <mergeCell ref="E278:F278"/>
    <mergeCell ref="J278:K278"/>
    <mergeCell ref="E281:F281"/>
    <mergeCell ref="J281:K281"/>
    <mergeCell ref="E280:F280"/>
    <mergeCell ref="J280:K280"/>
    <mergeCell ref="C285:D285"/>
    <mergeCell ref="E285:F285"/>
    <mergeCell ref="J285:K285"/>
    <mergeCell ref="E284:F284"/>
    <mergeCell ref="J284:K284"/>
    <mergeCell ref="C281:D284"/>
    <mergeCell ref="E283:F283"/>
    <mergeCell ref="J283:K283"/>
    <mergeCell ref="E282:F282"/>
    <mergeCell ref="J282:K282"/>
    <mergeCell ref="C286:D286"/>
    <mergeCell ref="E286:F286"/>
    <mergeCell ref="J286:K286"/>
    <mergeCell ref="C287:D290"/>
    <mergeCell ref="E289:F289"/>
    <mergeCell ref="J289:K289"/>
    <mergeCell ref="E288:F288"/>
    <mergeCell ref="J288:K288"/>
    <mergeCell ref="J291:K291"/>
    <mergeCell ref="E290:F290"/>
    <mergeCell ref="J290:K290"/>
    <mergeCell ref="E287:F287"/>
    <mergeCell ref="J287:K287"/>
    <mergeCell ref="E296:F296"/>
    <mergeCell ref="J296:K296"/>
    <mergeCell ref="C295:D295"/>
    <mergeCell ref="E295:F295"/>
    <mergeCell ref="J295:K295"/>
    <mergeCell ref="J299:K299"/>
    <mergeCell ref="E298:F298"/>
    <mergeCell ref="J298:K298"/>
    <mergeCell ref="E297:F297"/>
    <mergeCell ref="J297:K297"/>
    <mergeCell ref="E299:F299"/>
    <mergeCell ref="E303:F303"/>
    <mergeCell ref="J303:K303"/>
    <mergeCell ref="E302:F302"/>
    <mergeCell ref="J302:K302"/>
    <mergeCell ref="E301:F301"/>
    <mergeCell ref="J301:K301"/>
    <mergeCell ref="E300:F300"/>
    <mergeCell ref="J300:K300"/>
    <mergeCell ref="E305:F305"/>
    <mergeCell ref="J305:K305"/>
    <mergeCell ref="E304:F304"/>
    <mergeCell ref="J304:K304"/>
    <mergeCell ref="E307:F307"/>
    <mergeCell ref="J307:K307"/>
    <mergeCell ref="C306:D306"/>
    <mergeCell ref="E306:F306"/>
    <mergeCell ref="J306:K306"/>
    <mergeCell ref="E309:F309"/>
    <mergeCell ref="J309:K309"/>
    <mergeCell ref="E308:F308"/>
    <mergeCell ref="J308:K308"/>
    <mergeCell ref="E311:F311"/>
    <mergeCell ref="J311:K311"/>
    <mergeCell ref="E310:F310"/>
    <mergeCell ref="J310:K310"/>
    <mergeCell ref="C315:D315"/>
    <mergeCell ref="E315:F315"/>
    <mergeCell ref="J315:K315"/>
    <mergeCell ref="E314:F314"/>
    <mergeCell ref="J314:K314"/>
    <mergeCell ref="C311:D314"/>
    <mergeCell ref="E313:F313"/>
    <mergeCell ref="J313:K313"/>
    <mergeCell ref="E312:F312"/>
    <mergeCell ref="J312:K312"/>
    <mergeCell ref="C316:D316"/>
    <mergeCell ref="E316:F316"/>
    <mergeCell ref="J316:K316"/>
    <mergeCell ref="C317:D320"/>
    <mergeCell ref="E319:F319"/>
    <mergeCell ref="J319:K319"/>
    <mergeCell ref="E318:F318"/>
    <mergeCell ref="J318:K318"/>
    <mergeCell ref="J321:K321"/>
    <mergeCell ref="E320:F320"/>
    <mergeCell ref="J320:K320"/>
    <mergeCell ref="E317:F317"/>
    <mergeCell ref="J317:K317"/>
    <mergeCell ref="E326:F326"/>
    <mergeCell ref="J326:K326"/>
    <mergeCell ref="C325:D325"/>
    <mergeCell ref="E325:F325"/>
    <mergeCell ref="J325:K325"/>
    <mergeCell ref="J329:K329"/>
    <mergeCell ref="E328:F328"/>
    <mergeCell ref="J328:K328"/>
    <mergeCell ref="E327:F327"/>
    <mergeCell ref="J327:K327"/>
    <mergeCell ref="E329:F329"/>
    <mergeCell ref="E333:F333"/>
    <mergeCell ref="J333:K333"/>
    <mergeCell ref="E332:F332"/>
    <mergeCell ref="J332:K332"/>
    <mergeCell ref="E331:F331"/>
    <mergeCell ref="J331:K331"/>
    <mergeCell ref="E330:F330"/>
    <mergeCell ref="J330:K330"/>
    <mergeCell ref="E335:F335"/>
    <mergeCell ref="J335:K335"/>
    <mergeCell ref="E334:F334"/>
    <mergeCell ref="J334:K334"/>
    <mergeCell ref="E337:F337"/>
    <mergeCell ref="J337:K337"/>
    <mergeCell ref="C336:D336"/>
    <mergeCell ref="E336:F336"/>
    <mergeCell ref="J336:K336"/>
    <mergeCell ref="E342:F342"/>
    <mergeCell ref="J342:K342"/>
    <mergeCell ref="E341:F341"/>
    <mergeCell ref="E338:F338"/>
    <mergeCell ref="J341:K341"/>
    <mergeCell ref="E340:F340"/>
    <mergeCell ref="J340:K340"/>
    <mergeCell ref="E339:F339"/>
    <mergeCell ref="J339:K339"/>
    <mergeCell ref="J338:K338"/>
    <mergeCell ref="E344:F344"/>
    <mergeCell ref="J344:K344"/>
    <mergeCell ref="E343:F343"/>
    <mergeCell ref="J343:K343"/>
    <mergeCell ref="E346:F346"/>
    <mergeCell ref="J346:K346"/>
    <mergeCell ref="C345:D345"/>
    <mergeCell ref="E345:F345"/>
    <mergeCell ref="J345:K345"/>
    <mergeCell ref="J349:K349"/>
    <mergeCell ref="E348:F348"/>
    <mergeCell ref="J348:K348"/>
    <mergeCell ref="E347:F347"/>
    <mergeCell ref="J347:K347"/>
    <mergeCell ref="E349:F349"/>
    <mergeCell ref="E353:F353"/>
    <mergeCell ref="J353:K353"/>
    <mergeCell ref="E352:F352"/>
    <mergeCell ref="J352:K352"/>
    <mergeCell ref="E351:F351"/>
    <mergeCell ref="J351:K351"/>
    <mergeCell ref="E350:F350"/>
    <mergeCell ref="J350:K350"/>
    <mergeCell ref="E355:F355"/>
    <mergeCell ref="J355:K355"/>
    <mergeCell ref="E354:F354"/>
    <mergeCell ref="J354:K354"/>
    <mergeCell ref="E357:F357"/>
    <mergeCell ref="J357:K357"/>
    <mergeCell ref="C356:D356"/>
    <mergeCell ref="E356:F356"/>
    <mergeCell ref="J356:K356"/>
    <mergeCell ref="E362:F362"/>
    <mergeCell ref="J362:K362"/>
    <mergeCell ref="E361:F361"/>
    <mergeCell ref="E358:F358"/>
    <mergeCell ref="J361:K361"/>
    <mergeCell ref="E360:F360"/>
    <mergeCell ref="J360:K360"/>
    <mergeCell ref="E359:F359"/>
    <mergeCell ref="J359:K359"/>
    <mergeCell ref="J358:K358"/>
    <mergeCell ref="E364:F364"/>
    <mergeCell ref="J364:K364"/>
    <mergeCell ref="E363:F363"/>
    <mergeCell ref="J363:K363"/>
    <mergeCell ref="E366:F366"/>
    <mergeCell ref="J366:K366"/>
    <mergeCell ref="C365:D365"/>
    <mergeCell ref="E365:F365"/>
    <mergeCell ref="J365:K365"/>
    <mergeCell ref="J369:K369"/>
    <mergeCell ref="E368:F368"/>
    <mergeCell ref="J368:K368"/>
    <mergeCell ref="E367:F367"/>
    <mergeCell ref="J367:K367"/>
    <mergeCell ref="E369:F369"/>
    <mergeCell ref="E373:F373"/>
    <mergeCell ref="J373:K373"/>
    <mergeCell ref="E372:F372"/>
    <mergeCell ref="J372:K372"/>
    <mergeCell ref="E371:F371"/>
    <mergeCell ref="J371:K371"/>
    <mergeCell ref="E370:F370"/>
    <mergeCell ref="J370:K370"/>
    <mergeCell ref="E375:F375"/>
    <mergeCell ref="J375:K375"/>
    <mergeCell ref="E374:F374"/>
    <mergeCell ref="J374:K374"/>
    <mergeCell ref="E377:F377"/>
    <mergeCell ref="J377:K377"/>
    <mergeCell ref="C376:D376"/>
    <mergeCell ref="E376:F376"/>
    <mergeCell ref="J376:K376"/>
    <mergeCell ref="E382:F382"/>
    <mergeCell ref="J382:K382"/>
    <mergeCell ref="E381:F381"/>
    <mergeCell ref="E378:F378"/>
    <mergeCell ref="J381:K381"/>
    <mergeCell ref="E380:F380"/>
    <mergeCell ref="J380:K380"/>
    <mergeCell ref="E379:F379"/>
    <mergeCell ref="J379:K379"/>
    <mergeCell ref="J378:K378"/>
    <mergeCell ref="E384:F384"/>
    <mergeCell ref="J384:K384"/>
    <mergeCell ref="E383:F383"/>
    <mergeCell ref="J383:K383"/>
    <mergeCell ref="E386:F386"/>
    <mergeCell ref="J386:K386"/>
    <mergeCell ref="C385:D385"/>
    <mergeCell ref="E385:F385"/>
    <mergeCell ref="J385:K385"/>
    <mergeCell ref="J389:K389"/>
    <mergeCell ref="E388:F388"/>
    <mergeCell ref="J388:K388"/>
    <mergeCell ref="E387:F387"/>
    <mergeCell ref="J387:K387"/>
    <mergeCell ref="E389:F389"/>
    <mergeCell ref="E393:F393"/>
    <mergeCell ref="J393:K393"/>
    <mergeCell ref="E392:F392"/>
    <mergeCell ref="J392:K392"/>
    <mergeCell ref="E391:F391"/>
    <mergeCell ref="J391:K391"/>
    <mergeCell ref="E390:F390"/>
    <mergeCell ref="J390:K390"/>
    <mergeCell ref="E395:F395"/>
    <mergeCell ref="J395:K395"/>
    <mergeCell ref="E394:F394"/>
    <mergeCell ref="J394:K394"/>
    <mergeCell ref="E397:F397"/>
    <mergeCell ref="J397:K397"/>
    <mergeCell ref="C396:D396"/>
    <mergeCell ref="E396:F396"/>
    <mergeCell ref="J396:K396"/>
    <mergeCell ref="E402:F402"/>
    <mergeCell ref="J402:K402"/>
    <mergeCell ref="E401:F401"/>
    <mergeCell ref="E398:F398"/>
    <mergeCell ref="J401:K401"/>
    <mergeCell ref="E400:F400"/>
    <mergeCell ref="J400:K400"/>
    <mergeCell ref="E399:F399"/>
    <mergeCell ref="J399:K399"/>
    <mergeCell ref="J398:K398"/>
    <mergeCell ref="E404:F404"/>
    <mergeCell ref="J404:K404"/>
    <mergeCell ref="E403:F403"/>
    <mergeCell ref="J403:K403"/>
    <mergeCell ref="E406:F406"/>
    <mergeCell ref="J406:K406"/>
    <mergeCell ref="C405:D405"/>
    <mergeCell ref="E405:F405"/>
    <mergeCell ref="J405:K405"/>
    <mergeCell ref="J409:K409"/>
    <mergeCell ref="E408:F408"/>
    <mergeCell ref="J408:K408"/>
    <mergeCell ref="E407:F407"/>
    <mergeCell ref="J407:K407"/>
    <mergeCell ref="E409:F409"/>
    <mergeCell ref="E413:F413"/>
    <mergeCell ref="J413:K413"/>
    <mergeCell ref="E412:F412"/>
    <mergeCell ref="J412:K412"/>
    <mergeCell ref="E411:F411"/>
    <mergeCell ref="J411:K411"/>
    <mergeCell ref="E410:F410"/>
    <mergeCell ref="J410:K410"/>
    <mergeCell ref="E415:F415"/>
    <mergeCell ref="J415:K415"/>
    <mergeCell ref="E414:F414"/>
    <mergeCell ref="J414:K414"/>
    <mergeCell ref="E417:F417"/>
    <mergeCell ref="J417:K417"/>
    <mergeCell ref="C416:D416"/>
    <mergeCell ref="E416:F416"/>
    <mergeCell ref="J416:K416"/>
    <mergeCell ref="E422:F422"/>
    <mergeCell ref="J422:K422"/>
    <mergeCell ref="E421:F421"/>
    <mergeCell ref="E418:F418"/>
    <mergeCell ref="J421:K421"/>
    <mergeCell ref="E420:F420"/>
    <mergeCell ref="J420:K420"/>
    <mergeCell ref="E419:F419"/>
    <mergeCell ref="J419:K419"/>
    <mergeCell ref="J418:K418"/>
    <mergeCell ref="E424:F424"/>
    <mergeCell ref="J424:K424"/>
    <mergeCell ref="E423:F423"/>
    <mergeCell ref="J423:K423"/>
    <mergeCell ref="E426:F426"/>
    <mergeCell ref="J426:K426"/>
    <mergeCell ref="C425:D425"/>
    <mergeCell ref="E425:F425"/>
    <mergeCell ref="J425:K425"/>
    <mergeCell ref="J429:K429"/>
    <mergeCell ref="E428:F428"/>
    <mergeCell ref="J428:K428"/>
    <mergeCell ref="E427:F427"/>
    <mergeCell ref="J427:K427"/>
    <mergeCell ref="E429:F429"/>
    <mergeCell ref="E433:F433"/>
    <mergeCell ref="J433:K433"/>
    <mergeCell ref="E432:F432"/>
    <mergeCell ref="J432:K432"/>
    <mergeCell ref="E431:F431"/>
    <mergeCell ref="J431:K431"/>
    <mergeCell ref="E430:F430"/>
    <mergeCell ref="J430:K430"/>
    <mergeCell ref="E435:F435"/>
    <mergeCell ref="J435:K435"/>
    <mergeCell ref="E434:F434"/>
    <mergeCell ref="J434:K434"/>
    <mergeCell ref="E437:F437"/>
    <mergeCell ref="J437:K437"/>
    <mergeCell ref="C436:D436"/>
    <mergeCell ref="E436:F436"/>
    <mergeCell ref="J436:K436"/>
    <mergeCell ref="E442:F442"/>
    <mergeCell ref="J442:K442"/>
    <mergeCell ref="E441:F441"/>
    <mergeCell ref="E438:F438"/>
    <mergeCell ref="J441:K441"/>
    <mergeCell ref="E440:F440"/>
    <mergeCell ref="J440:K440"/>
    <mergeCell ref="E439:F439"/>
    <mergeCell ref="J439:K439"/>
    <mergeCell ref="J438:K438"/>
    <mergeCell ref="E444:F444"/>
    <mergeCell ref="J444:K444"/>
    <mergeCell ref="E443:F443"/>
    <mergeCell ref="J443:K443"/>
    <mergeCell ref="E446:F446"/>
    <mergeCell ref="J446:K446"/>
    <mergeCell ref="C445:D445"/>
    <mergeCell ref="E445:F445"/>
    <mergeCell ref="J445:K445"/>
    <mergeCell ref="J449:K449"/>
    <mergeCell ref="E448:F448"/>
    <mergeCell ref="J448:K448"/>
    <mergeCell ref="E447:F447"/>
    <mergeCell ref="J447:K447"/>
    <mergeCell ref="E449:F449"/>
    <mergeCell ref="E453:F453"/>
    <mergeCell ref="J453:K453"/>
    <mergeCell ref="E452:F452"/>
    <mergeCell ref="J452:K452"/>
    <mergeCell ref="E451:F451"/>
    <mergeCell ref="J451:K451"/>
    <mergeCell ref="E450:F450"/>
    <mergeCell ref="J450:K450"/>
    <mergeCell ref="E455:F455"/>
    <mergeCell ref="J455:K455"/>
    <mergeCell ref="E454:F454"/>
    <mergeCell ref="J454:K454"/>
    <mergeCell ref="E457:F457"/>
    <mergeCell ref="J457:K457"/>
    <mergeCell ref="C456:D456"/>
    <mergeCell ref="E456:F456"/>
    <mergeCell ref="J456:K456"/>
    <mergeCell ref="E462:F462"/>
    <mergeCell ref="J462:K462"/>
    <mergeCell ref="E461:F461"/>
    <mergeCell ref="E458:F458"/>
    <mergeCell ref="J461:K461"/>
    <mergeCell ref="E460:F460"/>
    <mergeCell ref="J460:K460"/>
    <mergeCell ref="E459:F459"/>
    <mergeCell ref="J459:K459"/>
    <mergeCell ref="J458:K458"/>
    <mergeCell ref="E464:F464"/>
    <mergeCell ref="J464:K464"/>
    <mergeCell ref="E463:F463"/>
    <mergeCell ref="J463:K463"/>
    <mergeCell ref="E466:F466"/>
    <mergeCell ref="J466:K466"/>
    <mergeCell ref="C465:D465"/>
    <mergeCell ref="E465:F465"/>
    <mergeCell ref="J465:K465"/>
    <mergeCell ref="J469:K469"/>
    <mergeCell ref="E468:F468"/>
    <mergeCell ref="J468:K468"/>
    <mergeCell ref="E467:F467"/>
    <mergeCell ref="J467:K467"/>
    <mergeCell ref="E469:F469"/>
    <mergeCell ref="E473:F473"/>
    <mergeCell ref="J473:K473"/>
    <mergeCell ref="E472:F472"/>
    <mergeCell ref="J472:K472"/>
    <mergeCell ref="E471:F471"/>
    <mergeCell ref="J471:K471"/>
    <mergeCell ref="E470:F470"/>
    <mergeCell ref="J470:K470"/>
    <mergeCell ref="E475:F475"/>
    <mergeCell ref="J475:K475"/>
    <mergeCell ref="E474:F474"/>
    <mergeCell ref="J474:K474"/>
    <mergeCell ref="E477:F477"/>
    <mergeCell ref="J477:K477"/>
    <mergeCell ref="C476:D476"/>
    <mergeCell ref="E476:F476"/>
    <mergeCell ref="J476:K476"/>
    <mergeCell ref="E482:F482"/>
    <mergeCell ref="J482:K482"/>
    <mergeCell ref="E481:F481"/>
    <mergeCell ref="E478:F478"/>
    <mergeCell ref="J481:K481"/>
    <mergeCell ref="E480:F480"/>
    <mergeCell ref="J480:K480"/>
    <mergeCell ref="E479:F479"/>
    <mergeCell ref="J479:K479"/>
    <mergeCell ref="J478:K478"/>
    <mergeCell ref="E484:F484"/>
    <mergeCell ref="J484:K484"/>
    <mergeCell ref="E483:F483"/>
    <mergeCell ref="J483:K483"/>
    <mergeCell ref="E486:F486"/>
    <mergeCell ref="J486:K486"/>
    <mergeCell ref="C485:D485"/>
    <mergeCell ref="E485:F485"/>
    <mergeCell ref="J485:K485"/>
    <mergeCell ref="J489:K489"/>
    <mergeCell ref="E488:F488"/>
    <mergeCell ref="J488:K488"/>
    <mergeCell ref="E487:F487"/>
    <mergeCell ref="J487:K487"/>
    <mergeCell ref="E489:F489"/>
    <mergeCell ref="E493:F493"/>
    <mergeCell ref="J493:K493"/>
    <mergeCell ref="E492:F492"/>
    <mergeCell ref="J492:K492"/>
    <mergeCell ref="E491:F491"/>
    <mergeCell ref="J491:K491"/>
    <mergeCell ref="E490:F490"/>
    <mergeCell ref="J490:K490"/>
    <mergeCell ref="E495:F495"/>
    <mergeCell ref="J495:K495"/>
    <mergeCell ref="E494:F494"/>
    <mergeCell ref="J494:K494"/>
    <mergeCell ref="E497:F497"/>
    <mergeCell ref="J497:K497"/>
    <mergeCell ref="C496:D496"/>
    <mergeCell ref="E496:F496"/>
    <mergeCell ref="J496:K496"/>
    <mergeCell ref="E502:F502"/>
    <mergeCell ref="J502:K502"/>
    <mergeCell ref="E501:F501"/>
    <mergeCell ref="E498:F498"/>
    <mergeCell ref="J501:K501"/>
    <mergeCell ref="E500:F500"/>
    <mergeCell ref="J500:K500"/>
    <mergeCell ref="E499:F499"/>
    <mergeCell ref="J499:K499"/>
    <mergeCell ref="J498:K498"/>
    <mergeCell ref="E504:F504"/>
    <mergeCell ref="J504:K504"/>
    <mergeCell ref="E503:F503"/>
    <mergeCell ref="J503:K503"/>
    <mergeCell ref="E506:F506"/>
    <mergeCell ref="J506:K506"/>
    <mergeCell ref="C505:D505"/>
    <mergeCell ref="E505:F505"/>
    <mergeCell ref="J505:K505"/>
    <mergeCell ref="J509:K509"/>
    <mergeCell ref="E508:F508"/>
    <mergeCell ref="J508:K508"/>
    <mergeCell ref="E507:F507"/>
    <mergeCell ref="J507:K507"/>
    <mergeCell ref="E509:F509"/>
    <mergeCell ref="E513:F513"/>
    <mergeCell ref="J513:K513"/>
    <mergeCell ref="E512:F512"/>
    <mergeCell ref="J512:K512"/>
    <mergeCell ref="E511:F511"/>
    <mergeCell ref="J511:K511"/>
    <mergeCell ref="E510:F510"/>
    <mergeCell ref="J510:K510"/>
    <mergeCell ref="E515:F515"/>
    <mergeCell ref="J515:K515"/>
    <mergeCell ref="E514:F514"/>
    <mergeCell ref="J514:K514"/>
    <mergeCell ref="E517:F517"/>
    <mergeCell ref="J517:K517"/>
    <mergeCell ref="C516:D516"/>
    <mergeCell ref="E516:F516"/>
    <mergeCell ref="J516:K516"/>
    <mergeCell ref="E522:F522"/>
    <mergeCell ref="J522:K522"/>
    <mergeCell ref="E521:F521"/>
    <mergeCell ref="E518:F518"/>
    <mergeCell ref="J521:K521"/>
    <mergeCell ref="E520:F520"/>
    <mergeCell ref="J520:K520"/>
    <mergeCell ref="E519:F519"/>
    <mergeCell ref="J519:K519"/>
    <mergeCell ref="J518:K518"/>
    <mergeCell ref="E524:F524"/>
    <mergeCell ref="J524:K524"/>
    <mergeCell ref="E523:F523"/>
    <mergeCell ref="J523:K523"/>
    <mergeCell ref="E526:F526"/>
    <mergeCell ref="J526:K526"/>
    <mergeCell ref="C525:D525"/>
    <mergeCell ref="E525:F525"/>
    <mergeCell ref="J525:K525"/>
    <mergeCell ref="E528:F528"/>
    <mergeCell ref="J528:K528"/>
    <mergeCell ref="E527:F527"/>
    <mergeCell ref="J527:K527"/>
    <mergeCell ref="E530:F530"/>
    <mergeCell ref="J530:K530"/>
    <mergeCell ref="E529:F529"/>
    <mergeCell ref="J529:K529"/>
    <mergeCell ref="J532:K532"/>
    <mergeCell ref="E531:F531"/>
    <mergeCell ref="J531:K531"/>
    <mergeCell ref="E535:F535"/>
    <mergeCell ref="J535:K535"/>
    <mergeCell ref="E534:F534"/>
    <mergeCell ref="J534:K534"/>
    <mergeCell ref="E537:F537"/>
    <mergeCell ref="J537:K537"/>
    <mergeCell ref="C536:D536"/>
    <mergeCell ref="E536:F536"/>
    <mergeCell ref="J536:K536"/>
    <mergeCell ref="E539:F539"/>
    <mergeCell ref="J539:K539"/>
    <mergeCell ref="E538:F538"/>
    <mergeCell ref="J538:K538"/>
    <mergeCell ref="J542:K542"/>
    <mergeCell ref="E541:F541"/>
    <mergeCell ref="J541:K541"/>
    <mergeCell ref="E540:F540"/>
    <mergeCell ref="J540:K540"/>
    <mergeCell ref="C546:D546"/>
    <mergeCell ref="E546:F546"/>
    <mergeCell ref="J546:K546"/>
    <mergeCell ref="C545:D545"/>
    <mergeCell ref="E545:F545"/>
    <mergeCell ref="J545:K545"/>
    <mergeCell ref="P36:Q36"/>
    <mergeCell ref="P35:Q35"/>
    <mergeCell ref="P27:Q34"/>
    <mergeCell ref="L29:N29"/>
    <mergeCell ref="L30:N30"/>
    <mergeCell ref="L31:N31"/>
    <mergeCell ref="L34:N34"/>
    <mergeCell ref="L35:N35"/>
    <mergeCell ref="L27:N27"/>
    <mergeCell ref="L28:N28"/>
    <mergeCell ref="L43:N43"/>
    <mergeCell ref="L44:N44"/>
    <mergeCell ref="P37:Q44"/>
    <mergeCell ref="L41:N41"/>
    <mergeCell ref="L42:N42"/>
    <mergeCell ref="L39:N39"/>
    <mergeCell ref="L40:N40"/>
    <mergeCell ref="L37:N37"/>
    <mergeCell ref="L38:N38"/>
    <mergeCell ref="L45:N45"/>
    <mergeCell ref="P45:Q45"/>
    <mergeCell ref="L46:N46"/>
    <mergeCell ref="P46:Q46"/>
    <mergeCell ref="L53:N53"/>
    <mergeCell ref="L54:N54"/>
    <mergeCell ref="P47:Q54"/>
    <mergeCell ref="L51:N51"/>
    <mergeCell ref="L52:N52"/>
    <mergeCell ref="L49:N49"/>
    <mergeCell ref="L50:N50"/>
    <mergeCell ref="L47:N47"/>
    <mergeCell ref="L48:N48"/>
    <mergeCell ref="L55:N55"/>
    <mergeCell ref="P55:Q55"/>
    <mergeCell ref="L56:N56"/>
    <mergeCell ref="P56:Q56"/>
    <mergeCell ref="L63:N63"/>
    <mergeCell ref="L64:N64"/>
    <mergeCell ref="P57:Q64"/>
    <mergeCell ref="L61:N61"/>
    <mergeCell ref="L62:N62"/>
    <mergeCell ref="L59:N59"/>
    <mergeCell ref="L60:N60"/>
    <mergeCell ref="L57:N57"/>
    <mergeCell ref="L58:N58"/>
    <mergeCell ref="L65:N65"/>
    <mergeCell ref="P65:Q65"/>
    <mergeCell ref="L66:N66"/>
    <mergeCell ref="P66:Q66"/>
    <mergeCell ref="L73:N73"/>
    <mergeCell ref="L74:N74"/>
    <mergeCell ref="P67:Q74"/>
    <mergeCell ref="L71:N71"/>
    <mergeCell ref="L72:N72"/>
    <mergeCell ref="L69:N69"/>
    <mergeCell ref="L70:N70"/>
    <mergeCell ref="L67:N67"/>
    <mergeCell ref="L68:N68"/>
    <mergeCell ref="L75:N75"/>
    <mergeCell ref="P75:Q75"/>
    <mergeCell ref="L76:N76"/>
    <mergeCell ref="P76:Q76"/>
    <mergeCell ref="L83:N83"/>
    <mergeCell ref="L84:N84"/>
    <mergeCell ref="P77:Q84"/>
    <mergeCell ref="L81:N81"/>
    <mergeCell ref="L82:N82"/>
    <mergeCell ref="L79:N79"/>
    <mergeCell ref="L80:N80"/>
    <mergeCell ref="L77:N77"/>
    <mergeCell ref="L78:N78"/>
    <mergeCell ref="L85:N85"/>
    <mergeCell ref="P85:Q85"/>
    <mergeCell ref="L86:N86"/>
    <mergeCell ref="P86:Q86"/>
    <mergeCell ref="L93:N93"/>
    <mergeCell ref="L94:N94"/>
    <mergeCell ref="P87:Q94"/>
    <mergeCell ref="L91:N91"/>
    <mergeCell ref="L92:N92"/>
    <mergeCell ref="L89:N89"/>
    <mergeCell ref="L90:N90"/>
    <mergeCell ref="L87:N87"/>
    <mergeCell ref="L88:N88"/>
    <mergeCell ref="L95:N95"/>
    <mergeCell ref="P95:Q95"/>
    <mergeCell ref="L96:N96"/>
    <mergeCell ref="P96:Q96"/>
    <mergeCell ref="L103:N103"/>
    <mergeCell ref="L104:N104"/>
    <mergeCell ref="P97:Q104"/>
    <mergeCell ref="L101:N101"/>
    <mergeCell ref="L102:N102"/>
    <mergeCell ref="L99:N99"/>
    <mergeCell ref="L100:N100"/>
    <mergeCell ref="L97:N97"/>
    <mergeCell ref="L98:N98"/>
    <mergeCell ref="L105:N105"/>
    <mergeCell ref="P105:Q105"/>
    <mergeCell ref="L106:N106"/>
    <mergeCell ref="P106:Q106"/>
    <mergeCell ref="L113:N113"/>
    <mergeCell ref="L114:N114"/>
    <mergeCell ref="P107:Q114"/>
    <mergeCell ref="L111:N111"/>
    <mergeCell ref="L112:N112"/>
    <mergeCell ref="L109:N109"/>
    <mergeCell ref="L110:N110"/>
    <mergeCell ref="L107:N107"/>
    <mergeCell ref="L108:N108"/>
    <mergeCell ref="L117:N117"/>
    <mergeCell ref="L118:N118"/>
    <mergeCell ref="L115:N115"/>
    <mergeCell ref="P115:Q115"/>
    <mergeCell ref="L116:N116"/>
    <mergeCell ref="P116:Q116"/>
    <mergeCell ref="L125:N125"/>
    <mergeCell ref="L126:N126"/>
    <mergeCell ref="P126:Q126"/>
    <mergeCell ref="L123:N123"/>
    <mergeCell ref="L124:N124"/>
    <mergeCell ref="P117:Q124"/>
    <mergeCell ref="L121:N121"/>
    <mergeCell ref="L122:N122"/>
    <mergeCell ref="L119:N119"/>
    <mergeCell ref="L120:N120"/>
    <mergeCell ref="L133:N133"/>
    <mergeCell ref="L134:N134"/>
    <mergeCell ref="P127:Q134"/>
    <mergeCell ref="L131:N131"/>
    <mergeCell ref="L132:N132"/>
    <mergeCell ref="L129:N129"/>
    <mergeCell ref="L130:N130"/>
    <mergeCell ref="L127:N127"/>
    <mergeCell ref="L128:N128"/>
    <mergeCell ref="L135:N135"/>
    <mergeCell ref="P135:Q135"/>
    <mergeCell ref="L136:N136"/>
    <mergeCell ref="P136:Q136"/>
    <mergeCell ref="L139:N139"/>
    <mergeCell ref="L140:N140"/>
    <mergeCell ref="L137:N137"/>
    <mergeCell ref="L138:N138"/>
    <mergeCell ref="L143:N143"/>
    <mergeCell ref="L144:N144"/>
    <mergeCell ref="L141:N141"/>
    <mergeCell ref="L142:N142"/>
    <mergeCell ref="L145:N145"/>
    <mergeCell ref="P145:Q145"/>
    <mergeCell ref="L146:N146"/>
    <mergeCell ref="P146:Q146"/>
    <mergeCell ref="L155:N155"/>
    <mergeCell ref="P155:Q155"/>
    <mergeCell ref="L156:N156"/>
    <mergeCell ref="P156:Q156"/>
    <mergeCell ref="L159:N159"/>
    <mergeCell ref="L160:N160"/>
    <mergeCell ref="L157:N157"/>
    <mergeCell ref="L158:N158"/>
    <mergeCell ref="L163:N163"/>
    <mergeCell ref="L164:N164"/>
    <mergeCell ref="L161:N161"/>
    <mergeCell ref="L162:N162"/>
    <mergeCell ref="L165:N165"/>
    <mergeCell ref="P165:Q165"/>
    <mergeCell ref="L166:N166"/>
    <mergeCell ref="P166:Q166"/>
    <mergeCell ref="L177:N177"/>
    <mergeCell ref="L178:N178"/>
    <mergeCell ref="L175:N175"/>
    <mergeCell ref="P175:Q175"/>
    <mergeCell ref="L176:N176"/>
    <mergeCell ref="P176:Q176"/>
    <mergeCell ref="L181:N181"/>
    <mergeCell ref="L182:N182"/>
    <mergeCell ref="L179:N179"/>
    <mergeCell ref="L180:N180"/>
    <mergeCell ref="L186:N186"/>
    <mergeCell ref="P186:Q186"/>
    <mergeCell ref="L183:N183"/>
    <mergeCell ref="L184:N184"/>
    <mergeCell ref="L195:N195"/>
    <mergeCell ref="L196:N196"/>
    <mergeCell ref="P196:Q196"/>
    <mergeCell ref="L193:N193"/>
    <mergeCell ref="L194:N194"/>
    <mergeCell ref="L199:N199"/>
    <mergeCell ref="L200:N200"/>
    <mergeCell ref="L197:N197"/>
    <mergeCell ref="L198:N198"/>
    <mergeCell ref="P206:Q206"/>
    <mergeCell ref="L217:N217"/>
    <mergeCell ref="L201:N201"/>
    <mergeCell ref="L202:N202"/>
    <mergeCell ref="L207:N207"/>
    <mergeCell ref="L208:N208"/>
    <mergeCell ref="L205:N205"/>
    <mergeCell ref="L218:N218"/>
    <mergeCell ref="L215:N215"/>
    <mergeCell ref="P215:Q215"/>
    <mergeCell ref="L216:N216"/>
    <mergeCell ref="P216:Q216"/>
    <mergeCell ref="P217:Q224"/>
    <mergeCell ref="L219:N219"/>
    <mergeCell ref="L220:N220"/>
    <mergeCell ref="L327:N327"/>
    <mergeCell ref="L328:N328"/>
    <mergeCell ref="L325:N325"/>
    <mergeCell ref="P325:Q325"/>
    <mergeCell ref="L326:N326"/>
    <mergeCell ref="P326:Q326"/>
    <mergeCell ref="L335:N335"/>
    <mergeCell ref="L336:N336"/>
    <mergeCell ref="P336:Q336"/>
    <mergeCell ref="L333:N333"/>
    <mergeCell ref="L334:N334"/>
    <mergeCell ref="P327:Q334"/>
    <mergeCell ref="L331:N331"/>
    <mergeCell ref="L332:N332"/>
    <mergeCell ref="L329:N329"/>
    <mergeCell ref="L330:N330"/>
    <mergeCell ref="L343:N343"/>
    <mergeCell ref="L344:N344"/>
    <mergeCell ref="P337:Q344"/>
    <mergeCell ref="L341:N341"/>
    <mergeCell ref="L342:N342"/>
    <mergeCell ref="L339:N339"/>
    <mergeCell ref="L340:N340"/>
    <mergeCell ref="L337:N337"/>
    <mergeCell ref="L338:N338"/>
    <mergeCell ref="L345:N345"/>
    <mergeCell ref="P345:Q345"/>
    <mergeCell ref="L346:N346"/>
    <mergeCell ref="P346:Q346"/>
    <mergeCell ref="L353:N353"/>
    <mergeCell ref="L354:N354"/>
    <mergeCell ref="P347:Q354"/>
    <mergeCell ref="L351:N351"/>
    <mergeCell ref="L352:N352"/>
    <mergeCell ref="L349:N349"/>
    <mergeCell ref="L350:N350"/>
    <mergeCell ref="L347:N347"/>
    <mergeCell ref="L348:N348"/>
    <mergeCell ref="L355:N355"/>
    <mergeCell ref="P355:Q355"/>
    <mergeCell ref="L356:N356"/>
    <mergeCell ref="P356:Q356"/>
    <mergeCell ref="L363:N363"/>
    <mergeCell ref="L364:N364"/>
    <mergeCell ref="P357:Q364"/>
    <mergeCell ref="L361:N361"/>
    <mergeCell ref="L362:N362"/>
    <mergeCell ref="L359:N359"/>
    <mergeCell ref="L360:N360"/>
    <mergeCell ref="L357:N357"/>
    <mergeCell ref="L358:N358"/>
    <mergeCell ref="L365:N365"/>
    <mergeCell ref="P365:Q365"/>
    <mergeCell ref="L366:N366"/>
    <mergeCell ref="P366:Q366"/>
    <mergeCell ref="L373:N373"/>
    <mergeCell ref="L374:N374"/>
    <mergeCell ref="P367:Q374"/>
    <mergeCell ref="L371:N371"/>
    <mergeCell ref="L372:N372"/>
    <mergeCell ref="L369:N369"/>
    <mergeCell ref="L370:N370"/>
    <mergeCell ref="L367:N367"/>
    <mergeCell ref="L368:N368"/>
    <mergeCell ref="L375:N375"/>
    <mergeCell ref="P375:Q375"/>
    <mergeCell ref="L376:N376"/>
    <mergeCell ref="P376:Q376"/>
    <mergeCell ref="L383:N383"/>
    <mergeCell ref="L384:N384"/>
    <mergeCell ref="P377:Q384"/>
    <mergeCell ref="L381:N381"/>
    <mergeCell ref="L382:N382"/>
    <mergeCell ref="L379:N379"/>
    <mergeCell ref="L380:N380"/>
    <mergeCell ref="L377:N377"/>
    <mergeCell ref="L378:N378"/>
    <mergeCell ref="L385:N385"/>
    <mergeCell ref="P385:Q385"/>
    <mergeCell ref="L386:N386"/>
    <mergeCell ref="P386:Q386"/>
    <mergeCell ref="L393:N393"/>
    <mergeCell ref="L394:N394"/>
    <mergeCell ref="P387:Q394"/>
    <mergeCell ref="L391:N391"/>
    <mergeCell ref="L392:N392"/>
    <mergeCell ref="L389:N389"/>
    <mergeCell ref="L390:N390"/>
    <mergeCell ref="L387:N387"/>
    <mergeCell ref="L388:N388"/>
    <mergeCell ref="L397:N397"/>
    <mergeCell ref="L398:N398"/>
    <mergeCell ref="L395:N395"/>
    <mergeCell ref="P395:Q395"/>
    <mergeCell ref="L396:N396"/>
    <mergeCell ref="P396:Q396"/>
    <mergeCell ref="L405:N405"/>
    <mergeCell ref="L406:N406"/>
    <mergeCell ref="P406:Q406"/>
    <mergeCell ref="L403:N403"/>
    <mergeCell ref="L404:N404"/>
    <mergeCell ref="P397:Q404"/>
    <mergeCell ref="L401:N401"/>
    <mergeCell ref="L402:N402"/>
    <mergeCell ref="L399:N399"/>
    <mergeCell ref="L400:N400"/>
    <mergeCell ref="L413:N413"/>
    <mergeCell ref="L414:N414"/>
    <mergeCell ref="P407:Q414"/>
    <mergeCell ref="L411:N411"/>
    <mergeCell ref="L412:N412"/>
    <mergeCell ref="L409:N409"/>
    <mergeCell ref="L410:N410"/>
    <mergeCell ref="L407:N407"/>
    <mergeCell ref="L408:N408"/>
    <mergeCell ref="L415:N415"/>
    <mergeCell ref="P415:Q415"/>
    <mergeCell ref="L416:N416"/>
    <mergeCell ref="P416:Q416"/>
    <mergeCell ref="L423:N423"/>
    <mergeCell ref="L424:N424"/>
    <mergeCell ref="P417:Q424"/>
    <mergeCell ref="L421:N421"/>
    <mergeCell ref="L422:N422"/>
    <mergeCell ref="L419:N419"/>
    <mergeCell ref="L420:N420"/>
    <mergeCell ref="L417:N417"/>
    <mergeCell ref="L418:N418"/>
    <mergeCell ref="L425:N425"/>
    <mergeCell ref="P425:Q425"/>
    <mergeCell ref="L426:N426"/>
    <mergeCell ref="P426:Q426"/>
    <mergeCell ref="L433:N433"/>
    <mergeCell ref="L434:N434"/>
    <mergeCell ref="P427:Q434"/>
    <mergeCell ref="L431:N431"/>
    <mergeCell ref="L432:N432"/>
    <mergeCell ref="L429:N429"/>
    <mergeCell ref="L430:N430"/>
    <mergeCell ref="L427:N427"/>
    <mergeCell ref="L428:N428"/>
    <mergeCell ref="L435:N435"/>
    <mergeCell ref="P435:Q435"/>
    <mergeCell ref="L436:N436"/>
    <mergeCell ref="P436:Q436"/>
    <mergeCell ref="L443:N443"/>
    <mergeCell ref="L444:N444"/>
    <mergeCell ref="P437:Q444"/>
    <mergeCell ref="L441:N441"/>
    <mergeCell ref="L442:N442"/>
    <mergeCell ref="L439:N439"/>
    <mergeCell ref="L440:N440"/>
    <mergeCell ref="L437:N437"/>
    <mergeCell ref="L438:N438"/>
    <mergeCell ref="L445:N445"/>
    <mergeCell ref="P445:Q445"/>
    <mergeCell ref="L446:N446"/>
    <mergeCell ref="P446:Q446"/>
    <mergeCell ref="L453:N453"/>
    <mergeCell ref="L454:N454"/>
    <mergeCell ref="P447:Q454"/>
    <mergeCell ref="L451:N451"/>
    <mergeCell ref="L452:N452"/>
    <mergeCell ref="L449:N449"/>
    <mergeCell ref="L450:N450"/>
    <mergeCell ref="L447:N447"/>
    <mergeCell ref="L448:N448"/>
    <mergeCell ref="L455:N455"/>
    <mergeCell ref="P455:Q455"/>
    <mergeCell ref="L456:N456"/>
    <mergeCell ref="P456:Q456"/>
    <mergeCell ref="L463:N463"/>
    <mergeCell ref="L464:N464"/>
    <mergeCell ref="P457:Q464"/>
    <mergeCell ref="L461:N461"/>
    <mergeCell ref="L462:N462"/>
    <mergeCell ref="L459:N459"/>
    <mergeCell ref="L460:N460"/>
    <mergeCell ref="L457:N457"/>
    <mergeCell ref="L458:N458"/>
    <mergeCell ref="L467:N467"/>
    <mergeCell ref="L468:N468"/>
    <mergeCell ref="L465:N465"/>
    <mergeCell ref="P465:Q465"/>
    <mergeCell ref="L466:N466"/>
    <mergeCell ref="P466:Q466"/>
    <mergeCell ref="L475:N475"/>
    <mergeCell ref="L476:N476"/>
    <mergeCell ref="P476:Q476"/>
    <mergeCell ref="L473:N473"/>
    <mergeCell ref="L474:N474"/>
    <mergeCell ref="P467:Q474"/>
    <mergeCell ref="L471:N471"/>
    <mergeCell ref="L472:N472"/>
    <mergeCell ref="L469:N469"/>
    <mergeCell ref="L470:N470"/>
    <mergeCell ref="L483:N483"/>
    <mergeCell ref="L484:N484"/>
    <mergeCell ref="P477:Q484"/>
    <mergeCell ref="L481:N481"/>
    <mergeCell ref="L482:N482"/>
    <mergeCell ref="L479:N479"/>
    <mergeCell ref="L480:N480"/>
    <mergeCell ref="L477:N477"/>
    <mergeCell ref="L478:N478"/>
    <mergeCell ref="L485:N485"/>
    <mergeCell ref="P485:Q485"/>
    <mergeCell ref="L486:N486"/>
    <mergeCell ref="P486:Q486"/>
    <mergeCell ref="L493:N493"/>
    <mergeCell ref="L494:N494"/>
    <mergeCell ref="P487:Q494"/>
    <mergeCell ref="L491:N491"/>
    <mergeCell ref="L492:N492"/>
    <mergeCell ref="L489:N489"/>
    <mergeCell ref="L490:N490"/>
    <mergeCell ref="L487:N487"/>
    <mergeCell ref="L488:N488"/>
    <mergeCell ref="L495:N495"/>
    <mergeCell ref="P495:Q495"/>
    <mergeCell ref="L496:N496"/>
    <mergeCell ref="P496:Q496"/>
    <mergeCell ref="L503:N503"/>
    <mergeCell ref="L504:N504"/>
    <mergeCell ref="P497:Q504"/>
    <mergeCell ref="L501:N501"/>
    <mergeCell ref="L502:N502"/>
    <mergeCell ref="L499:N499"/>
    <mergeCell ref="L500:N500"/>
    <mergeCell ref="L497:N497"/>
    <mergeCell ref="L498:N498"/>
    <mergeCell ref="L505:N505"/>
    <mergeCell ref="P505:Q505"/>
    <mergeCell ref="L506:N506"/>
    <mergeCell ref="P506:Q506"/>
    <mergeCell ref="L513:N513"/>
    <mergeCell ref="L514:N514"/>
    <mergeCell ref="P507:Q514"/>
    <mergeCell ref="L511:N511"/>
    <mergeCell ref="L512:N512"/>
    <mergeCell ref="L509:N509"/>
    <mergeCell ref="L510:N510"/>
    <mergeCell ref="L507:N507"/>
    <mergeCell ref="L508:N508"/>
    <mergeCell ref="L515:N515"/>
    <mergeCell ref="P515:Q515"/>
    <mergeCell ref="L516:N516"/>
    <mergeCell ref="P516:Q516"/>
    <mergeCell ref="P525:Q525"/>
    <mergeCell ref="L526:N526"/>
    <mergeCell ref="P526:Q526"/>
    <mergeCell ref="L523:N523"/>
    <mergeCell ref="L524:N524"/>
    <mergeCell ref="P517:Q524"/>
    <mergeCell ref="L521:N521"/>
    <mergeCell ref="L522:N522"/>
    <mergeCell ref="L519:N519"/>
    <mergeCell ref="L520:N520"/>
    <mergeCell ref="B537:B544"/>
    <mergeCell ref="L527:N527"/>
    <mergeCell ref="L528:N528"/>
    <mergeCell ref="L525:N525"/>
    <mergeCell ref="E544:F544"/>
    <mergeCell ref="J544:K544"/>
    <mergeCell ref="E543:F543"/>
    <mergeCell ref="J543:K543"/>
    <mergeCell ref="E542:F542"/>
    <mergeCell ref="L531:N531"/>
    <mergeCell ref="B517:B524"/>
    <mergeCell ref="B527:B534"/>
    <mergeCell ref="L529:N529"/>
    <mergeCell ref="L530:N530"/>
    <mergeCell ref="L517:N517"/>
    <mergeCell ref="L518:N518"/>
    <mergeCell ref="E533:F533"/>
    <mergeCell ref="J533:K533"/>
    <mergeCell ref="L533:N533"/>
    <mergeCell ref="E532:F532"/>
    <mergeCell ref="L534:N534"/>
    <mergeCell ref="P527:Q534"/>
    <mergeCell ref="B447:B454"/>
    <mergeCell ref="B457:B464"/>
    <mergeCell ref="B467:B474"/>
    <mergeCell ref="B477:B484"/>
    <mergeCell ref="B487:B494"/>
    <mergeCell ref="B497:B504"/>
    <mergeCell ref="B507:B514"/>
    <mergeCell ref="L532:N532"/>
    <mergeCell ref="L535:N535"/>
    <mergeCell ref="P535:Q535"/>
    <mergeCell ref="L536:N536"/>
    <mergeCell ref="P536:Q536"/>
    <mergeCell ref="L537:N537"/>
    <mergeCell ref="L538:N538"/>
    <mergeCell ref="B367:B374"/>
    <mergeCell ref="B377:B384"/>
    <mergeCell ref="B387:B394"/>
    <mergeCell ref="B397:B404"/>
    <mergeCell ref="B407:B414"/>
    <mergeCell ref="B417:B424"/>
    <mergeCell ref="B427:B434"/>
    <mergeCell ref="B437:B444"/>
    <mergeCell ref="L539:N539"/>
    <mergeCell ref="L540:N540"/>
    <mergeCell ref="B287:B294"/>
    <mergeCell ref="B297:B304"/>
    <mergeCell ref="B307:B314"/>
    <mergeCell ref="B317:B324"/>
    <mergeCell ref="B327:B334"/>
    <mergeCell ref="B337:B344"/>
    <mergeCell ref="B347:B354"/>
    <mergeCell ref="B357:B364"/>
    <mergeCell ref="L541:N541"/>
    <mergeCell ref="L542:N542"/>
    <mergeCell ref="B207:B214"/>
    <mergeCell ref="B217:B224"/>
    <mergeCell ref="B227:B234"/>
    <mergeCell ref="B237:B244"/>
    <mergeCell ref="B247:B254"/>
    <mergeCell ref="B257:B264"/>
    <mergeCell ref="B267:B274"/>
    <mergeCell ref="B277:B284"/>
    <mergeCell ref="L543:N543"/>
    <mergeCell ref="L544:N544"/>
    <mergeCell ref="P537:Q544"/>
    <mergeCell ref="B137:B144"/>
    <mergeCell ref="B147:B154"/>
    <mergeCell ref="B157:B164"/>
    <mergeCell ref="B167:B174"/>
    <mergeCell ref="B177:B184"/>
    <mergeCell ref="B187:B194"/>
    <mergeCell ref="B197:B204"/>
    <mergeCell ref="L545:N545"/>
    <mergeCell ref="L546:N546"/>
    <mergeCell ref="P546:Q546"/>
    <mergeCell ref="B67:B74"/>
    <mergeCell ref="B77:B84"/>
    <mergeCell ref="B87:B94"/>
    <mergeCell ref="B97:B104"/>
    <mergeCell ref="B107:B114"/>
    <mergeCell ref="B117:B124"/>
    <mergeCell ref="B127:B134"/>
    <mergeCell ref="P137:Q144"/>
    <mergeCell ref="P147:Q154"/>
    <mergeCell ref="L153:N153"/>
    <mergeCell ref="L154:N154"/>
    <mergeCell ref="L151:N151"/>
    <mergeCell ref="L152:N152"/>
    <mergeCell ref="L149:N149"/>
    <mergeCell ref="L150:N150"/>
    <mergeCell ref="L147:N147"/>
    <mergeCell ref="L148:N148"/>
    <mergeCell ref="P157:Q164"/>
    <mergeCell ref="P167:Q174"/>
    <mergeCell ref="L173:N173"/>
    <mergeCell ref="L174:N174"/>
    <mergeCell ref="L171:N171"/>
    <mergeCell ref="L172:N172"/>
    <mergeCell ref="L169:N169"/>
    <mergeCell ref="L170:N170"/>
    <mergeCell ref="L167:N167"/>
    <mergeCell ref="L168:N168"/>
    <mergeCell ref="P177:Q184"/>
    <mergeCell ref="P187:Q194"/>
    <mergeCell ref="L191:N191"/>
    <mergeCell ref="L192:N192"/>
    <mergeCell ref="L189:N189"/>
    <mergeCell ref="L190:N190"/>
    <mergeCell ref="L187:N187"/>
    <mergeCell ref="L188:N188"/>
    <mergeCell ref="L185:N185"/>
    <mergeCell ref="P185:Q185"/>
    <mergeCell ref="P197:Q204"/>
    <mergeCell ref="P207:Q214"/>
    <mergeCell ref="L213:N213"/>
    <mergeCell ref="L214:N214"/>
    <mergeCell ref="L211:N211"/>
    <mergeCell ref="L212:N212"/>
    <mergeCell ref="L209:N209"/>
    <mergeCell ref="L210:N210"/>
    <mergeCell ref="P205:Q205"/>
    <mergeCell ref="L206:N206"/>
    <mergeCell ref="P227:Q234"/>
    <mergeCell ref="L223:N223"/>
    <mergeCell ref="L224:N224"/>
    <mergeCell ref="L221:N221"/>
    <mergeCell ref="L222:N222"/>
    <mergeCell ref="P225:Q225"/>
    <mergeCell ref="L226:N226"/>
    <mergeCell ref="P226:Q226"/>
    <mergeCell ref="L228:N228"/>
    <mergeCell ref="L229:N229"/>
    <mergeCell ref="P237:Q244"/>
    <mergeCell ref="P247:Q254"/>
    <mergeCell ref="P257:Q264"/>
    <mergeCell ref="E264:F264"/>
    <mergeCell ref="J264:K264"/>
    <mergeCell ref="E263:F263"/>
    <mergeCell ref="J263:K263"/>
    <mergeCell ref="E262:F262"/>
    <mergeCell ref="J262:K262"/>
    <mergeCell ref="E261:F261"/>
    <mergeCell ref="P267:Q274"/>
    <mergeCell ref="P277:Q284"/>
    <mergeCell ref="P287:Q294"/>
    <mergeCell ref="E294:F294"/>
    <mergeCell ref="J294:K294"/>
    <mergeCell ref="E293:F293"/>
    <mergeCell ref="J293:K293"/>
    <mergeCell ref="E292:F292"/>
    <mergeCell ref="J292:K292"/>
    <mergeCell ref="E291:F291"/>
    <mergeCell ref="P297:Q304"/>
    <mergeCell ref="P307:Q314"/>
    <mergeCell ref="P317:Q324"/>
    <mergeCell ref="E324:F324"/>
    <mergeCell ref="J324:K324"/>
    <mergeCell ref="E323:F323"/>
    <mergeCell ref="J323:K323"/>
    <mergeCell ref="E322:F322"/>
    <mergeCell ref="J322:K322"/>
    <mergeCell ref="E321:F321"/>
    <mergeCell ref="J551:K551"/>
    <mergeCell ref="L551:N551"/>
    <mergeCell ref="E552:F552"/>
    <mergeCell ref="J552:K552"/>
    <mergeCell ref="L552:N552"/>
    <mergeCell ref="E547:F547"/>
    <mergeCell ref="J547:K547"/>
    <mergeCell ref="L547:N547"/>
    <mergeCell ref="E548:F548"/>
    <mergeCell ref="J548:K548"/>
    <mergeCell ref="L548:N548"/>
    <mergeCell ref="J549:K549"/>
    <mergeCell ref="L549:N549"/>
    <mergeCell ref="E553:F553"/>
    <mergeCell ref="J553:K553"/>
    <mergeCell ref="L553:N553"/>
    <mergeCell ref="E550:F550"/>
    <mergeCell ref="J550:K550"/>
    <mergeCell ref="L550:N550"/>
    <mergeCell ref="E549:F549"/>
    <mergeCell ref="E551:F551"/>
    <mergeCell ref="E554:F554"/>
    <mergeCell ref="J554:K554"/>
    <mergeCell ref="L554:N554"/>
    <mergeCell ref="P555:Q555"/>
    <mergeCell ref="P556:Q556"/>
    <mergeCell ref="C555:D555"/>
    <mergeCell ref="E555:F555"/>
    <mergeCell ref="J555:K555"/>
    <mergeCell ref="L555:N555"/>
    <mergeCell ref="C556:D556"/>
    <mergeCell ref="E556:F556"/>
    <mergeCell ref="J556:K556"/>
    <mergeCell ref="L556:N556"/>
    <mergeCell ref="B37:B44"/>
    <mergeCell ref="B27:B34"/>
    <mergeCell ref="B47:B54"/>
    <mergeCell ref="B57:B64"/>
  </mergeCells>
  <printOptions horizontalCentered="1"/>
  <pageMargins left="0.5" right="0.5" top="0.5" bottom="0.5" header="0.5" footer="0.5"/>
  <pageSetup orientation="portrait" scale="75" r:id="rId2"/>
  <drawing r:id="rId1"/>
</worksheet>
</file>

<file path=xl/worksheets/sheet3.xml><?xml version="1.0" encoding="utf-8"?>
<worksheet xmlns="http://schemas.openxmlformats.org/spreadsheetml/2006/main" xmlns:r="http://schemas.openxmlformats.org/officeDocument/2006/relationships">
  <dimension ref="B2:U567"/>
  <sheetViews>
    <sheetView view="pageBreakPreview" zoomScaleSheetLayoutView="100" workbookViewId="0" topLeftCell="A1">
      <pane ySplit="26" topLeftCell="BM27" activePane="bottomLeft" state="frozen"/>
      <selection pane="topLeft" activeCell="A1" sqref="A1"/>
      <selection pane="bottomLeft" activeCell="D5" sqref="D5"/>
    </sheetView>
  </sheetViews>
  <sheetFormatPr defaultColWidth="9.140625" defaultRowHeight="12.75"/>
  <cols>
    <col min="1" max="1" width="0.85546875" style="0" customWidth="1"/>
    <col min="2" max="2" width="2.7109375" style="0" customWidth="1"/>
    <col min="12" max="12" width="2.7109375" style="0" customWidth="1"/>
    <col min="14" max="14" width="1.28515625" style="0" customWidth="1"/>
    <col min="15" max="15" width="7.8515625" style="0" customWidth="1"/>
    <col min="16" max="16" width="7.28125" style="0" customWidth="1"/>
    <col min="17" max="17" width="8.00390625" style="0" customWidth="1"/>
    <col min="18" max="18" width="2.7109375" style="0" customWidth="1"/>
    <col min="19" max="19" width="9.421875" style="0" customWidth="1"/>
  </cols>
  <sheetData>
    <row r="1" ht="4.5" customHeight="1" thickBot="1"/>
    <row r="2" spans="2:14" ht="12.75" customHeight="1" thickTop="1">
      <c r="B2" s="45" t="s">
        <v>15</v>
      </c>
      <c r="C2" s="10"/>
      <c r="D2" s="10"/>
      <c r="E2" s="10"/>
      <c r="F2" s="10"/>
      <c r="G2" s="10"/>
      <c r="H2" s="10"/>
      <c r="I2" s="10"/>
      <c r="J2" s="10"/>
      <c r="K2" s="10"/>
      <c r="L2" s="10"/>
      <c r="M2" s="10"/>
      <c r="N2" s="15"/>
    </row>
    <row r="3" spans="2:14" ht="3" customHeight="1" thickBot="1">
      <c r="B3" s="28"/>
      <c r="C3" s="1"/>
      <c r="D3" s="1"/>
      <c r="E3" s="1"/>
      <c r="F3" s="1"/>
      <c r="G3" s="1"/>
      <c r="H3" s="1"/>
      <c r="I3" s="1"/>
      <c r="J3" s="1"/>
      <c r="K3" s="1"/>
      <c r="L3" s="1"/>
      <c r="M3" s="1"/>
      <c r="N3" s="17"/>
    </row>
    <row r="4" spans="2:14" ht="12.75" customHeight="1" thickBot="1" thickTop="1">
      <c r="B4" s="16"/>
      <c r="C4" s="140" t="s">
        <v>10</v>
      </c>
      <c r="D4" s="140"/>
      <c r="E4" s="24"/>
      <c r="F4" s="129" t="s">
        <v>17</v>
      </c>
      <c r="G4" s="130"/>
      <c r="H4" s="129" t="s">
        <v>18</v>
      </c>
      <c r="I4" s="130"/>
      <c r="J4" s="129" t="s">
        <v>19</v>
      </c>
      <c r="K4" s="130"/>
      <c r="L4" s="25"/>
      <c r="M4" s="66" t="s">
        <v>16</v>
      </c>
      <c r="N4" s="17"/>
    </row>
    <row r="5" spans="2:19" ht="12.75" customHeight="1">
      <c r="B5" s="16"/>
      <c r="C5" s="26" t="s">
        <v>7</v>
      </c>
      <c r="D5" s="27"/>
      <c r="E5" s="24"/>
      <c r="F5" s="33">
        <v>1</v>
      </c>
      <c r="G5" s="34">
        <f>D5-1</f>
        <v>-1</v>
      </c>
      <c r="H5" s="33">
        <v>1</v>
      </c>
      <c r="I5" s="34">
        <f>D6-1</f>
        <v>-1</v>
      </c>
      <c r="J5" s="33">
        <v>1</v>
      </c>
      <c r="K5" s="34">
        <f>D7-1</f>
        <v>-1</v>
      </c>
      <c r="L5" s="25"/>
      <c r="M5" s="67"/>
      <c r="N5" s="17"/>
      <c r="O5" s="141" t="s">
        <v>79</v>
      </c>
      <c r="P5" s="142"/>
      <c r="Q5" s="142"/>
      <c r="S5" s="47" t="e">
        <f>U128</f>
        <v>#NUM!</v>
      </c>
    </row>
    <row r="6" spans="2:16" ht="12.75" customHeight="1">
      <c r="B6" s="16"/>
      <c r="C6" s="26" t="s">
        <v>8</v>
      </c>
      <c r="D6" s="27"/>
      <c r="E6" s="24"/>
      <c r="F6" s="33">
        <v>2</v>
      </c>
      <c r="G6" s="34">
        <f aca="true" t="shared" si="0" ref="G6:G19">$G$5*M6</f>
        <v>-0.95</v>
      </c>
      <c r="H6" s="33">
        <v>2</v>
      </c>
      <c r="I6" s="34">
        <f aca="true" t="shared" si="1" ref="I6:I19">$I$5*M6</f>
        <v>-0.95</v>
      </c>
      <c r="J6" s="33">
        <v>2</v>
      </c>
      <c r="K6" s="34">
        <f aca="true" t="shared" si="2" ref="K6:K19">$K$5*M6</f>
        <v>-0.95</v>
      </c>
      <c r="L6" s="25"/>
      <c r="M6" s="68">
        <v>0.95</v>
      </c>
      <c r="N6" s="17"/>
      <c r="O6" s="58"/>
      <c r="P6" s="57"/>
    </row>
    <row r="7" spans="2:19" ht="12.75" customHeight="1">
      <c r="B7" s="16"/>
      <c r="C7" s="26" t="s">
        <v>9</v>
      </c>
      <c r="D7" s="27">
        <f>D5+D6</f>
        <v>0</v>
      </c>
      <c r="E7" s="24"/>
      <c r="F7" s="33">
        <v>3</v>
      </c>
      <c r="G7" s="34">
        <f t="shared" si="0"/>
        <v>-0.9</v>
      </c>
      <c r="H7" s="33">
        <v>3</v>
      </c>
      <c r="I7" s="34">
        <f t="shared" si="1"/>
        <v>-0.9</v>
      </c>
      <c r="J7" s="33">
        <v>3</v>
      </c>
      <c r="K7" s="34">
        <f t="shared" si="2"/>
        <v>-0.9</v>
      </c>
      <c r="L7" s="25"/>
      <c r="M7" s="68">
        <v>0.9</v>
      </c>
      <c r="N7" s="17"/>
      <c r="O7" s="143" t="s">
        <v>23</v>
      </c>
      <c r="P7" s="144"/>
      <c r="Q7" s="144"/>
      <c r="S7" s="70">
        <f>L35+L45+L55+L65+L75+L85+L95+L105+L115+L125+L135+L145+L155+L165+L175+L185+L195+L205+L215+L225+L235+L245+L255+L265+L275+L285+L295+L305+L315+L325+L335+L345+L355+L365+L375+L385+L395+L405+L415+L425+L435+L445+L455+L465+L475+L485+L495+L505+L515+L525+L535+L545</f>
        <v>0</v>
      </c>
    </row>
    <row r="8" spans="2:14" ht="12.75" customHeight="1">
      <c r="B8" s="16"/>
      <c r="C8" s="24"/>
      <c r="D8" s="24"/>
      <c r="E8" s="24"/>
      <c r="F8" s="33">
        <v>4</v>
      </c>
      <c r="G8" s="34">
        <f t="shared" si="0"/>
        <v>-0.85</v>
      </c>
      <c r="H8" s="33">
        <v>4</v>
      </c>
      <c r="I8" s="34">
        <f t="shared" si="1"/>
        <v>-0.85</v>
      </c>
      <c r="J8" s="33">
        <v>4</v>
      </c>
      <c r="K8" s="34">
        <f t="shared" si="2"/>
        <v>-0.85</v>
      </c>
      <c r="L8" s="25"/>
      <c r="M8" s="68">
        <v>0.85</v>
      </c>
      <c r="N8" s="17"/>
    </row>
    <row r="9" spans="2:19" ht="12.75" customHeight="1" thickBot="1">
      <c r="B9" s="16"/>
      <c r="C9" s="24"/>
      <c r="D9" s="24"/>
      <c r="E9" s="24"/>
      <c r="F9" s="33">
        <v>5</v>
      </c>
      <c r="G9" s="34">
        <f t="shared" si="0"/>
        <v>-0.8</v>
      </c>
      <c r="H9" s="33">
        <v>5</v>
      </c>
      <c r="I9" s="34">
        <f t="shared" si="1"/>
        <v>-0.8</v>
      </c>
      <c r="J9" s="33">
        <v>5</v>
      </c>
      <c r="K9" s="34">
        <f t="shared" si="2"/>
        <v>-0.8</v>
      </c>
      <c r="L9" s="25"/>
      <c r="M9" s="68">
        <v>0.8</v>
      </c>
      <c r="N9" s="17"/>
      <c r="O9" s="143" t="s">
        <v>24</v>
      </c>
      <c r="P9" s="145"/>
      <c r="Q9" s="145"/>
      <c r="R9" s="60"/>
      <c r="S9" s="47">
        <f>O35+O45+O55+O65+O75+O85+O95+O105+O115+O125+O135+O145+O155+O165+O175+O185+O195+O205+O215+O225+O235+O245+O255+O265+O275+O285+O295+O305+O315+O325+O335+O345+O355+O365+O375+O385+O395+O405+O415+O425+O435+O445+O455+O465+O475+O485+O495+O505+O515+O525+O535+O545</f>
        <v>0</v>
      </c>
    </row>
    <row r="10" spans="2:16" ht="12.75" customHeight="1" thickTop="1">
      <c r="B10" s="16"/>
      <c r="C10" s="134" t="s">
        <v>25</v>
      </c>
      <c r="D10" s="135"/>
      <c r="E10" s="24"/>
      <c r="F10" s="33">
        <v>6</v>
      </c>
      <c r="G10" s="34">
        <f t="shared" si="0"/>
        <v>-0.75</v>
      </c>
      <c r="H10" s="33">
        <v>6</v>
      </c>
      <c r="I10" s="34">
        <f t="shared" si="1"/>
        <v>-0.75</v>
      </c>
      <c r="J10" s="33">
        <v>6</v>
      </c>
      <c r="K10" s="34">
        <f t="shared" si="2"/>
        <v>-0.75</v>
      </c>
      <c r="L10" s="25"/>
      <c r="M10" s="68">
        <v>0.75</v>
      </c>
      <c r="N10" s="17"/>
      <c r="O10" s="47"/>
      <c r="P10" s="47"/>
    </row>
    <row r="11" spans="2:18" ht="12.75" customHeight="1">
      <c r="B11" s="16"/>
      <c r="C11" s="136"/>
      <c r="D11" s="137"/>
      <c r="E11" s="24"/>
      <c r="F11" s="33">
        <v>7</v>
      </c>
      <c r="G11" s="34">
        <f t="shared" si="0"/>
        <v>-0.7</v>
      </c>
      <c r="H11" s="33">
        <v>7</v>
      </c>
      <c r="I11" s="34">
        <f t="shared" si="1"/>
        <v>-0.7</v>
      </c>
      <c r="J11" s="33">
        <v>7</v>
      </c>
      <c r="K11" s="34">
        <f t="shared" si="2"/>
        <v>-0.7</v>
      </c>
      <c r="L11" s="25"/>
      <c r="M11" s="68">
        <v>0.7</v>
      </c>
      <c r="N11" s="17"/>
      <c r="O11" s="61"/>
      <c r="P11" s="60"/>
      <c r="R11" s="60"/>
    </row>
    <row r="12" spans="2:14" ht="12.75" customHeight="1">
      <c r="B12" s="16"/>
      <c r="C12" s="136"/>
      <c r="D12" s="137"/>
      <c r="E12" s="24"/>
      <c r="F12" s="33">
        <v>8</v>
      </c>
      <c r="G12" s="34">
        <f t="shared" si="0"/>
        <v>-0.65</v>
      </c>
      <c r="H12" s="33">
        <v>8</v>
      </c>
      <c r="I12" s="34">
        <f t="shared" si="1"/>
        <v>-0.65</v>
      </c>
      <c r="J12" s="33">
        <v>8</v>
      </c>
      <c r="K12" s="34">
        <f t="shared" si="2"/>
        <v>-0.65</v>
      </c>
      <c r="L12" s="25"/>
      <c r="M12" s="68">
        <v>0.65</v>
      </c>
      <c r="N12" s="17"/>
    </row>
    <row r="13" spans="2:14" ht="12.75" customHeight="1">
      <c r="B13" s="16"/>
      <c r="C13" s="136"/>
      <c r="D13" s="137"/>
      <c r="E13" s="24"/>
      <c r="F13" s="33">
        <v>9</v>
      </c>
      <c r="G13" s="34">
        <f t="shared" si="0"/>
        <v>-0.6</v>
      </c>
      <c r="H13" s="33">
        <v>9</v>
      </c>
      <c r="I13" s="34">
        <f t="shared" si="1"/>
        <v>-0.6</v>
      </c>
      <c r="J13" s="33">
        <v>9</v>
      </c>
      <c r="K13" s="34">
        <f t="shared" si="2"/>
        <v>-0.6</v>
      </c>
      <c r="L13" s="25"/>
      <c r="M13" s="68">
        <v>0.6</v>
      </c>
      <c r="N13" s="17"/>
    </row>
    <row r="14" spans="2:14" ht="12.75" customHeight="1">
      <c r="B14" s="16"/>
      <c r="C14" s="136"/>
      <c r="D14" s="137"/>
      <c r="E14" s="24"/>
      <c r="F14" s="33">
        <v>10</v>
      </c>
      <c r="G14" s="34">
        <f t="shared" si="0"/>
        <v>-0.55</v>
      </c>
      <c r="H14" s="33">
        <v>10</v>
      </c>
      <c r="I14" s="34">
        <f t="shared" si="1"/>
        <v>-0.55</v>
      </c>
      <c r="J14" s="33">
        <v>10</v>
      </c>
      <c r="K14" s="34">
        <f t="shared" si="2"/>
        <v>-0.55</v>
      </c>
      <c r="L14" s="25"/>
      <c r="M14" s="68">
        <v>0.55</v>
      </c>
      <c r="N14" s="17"/>
    </row>
    <row r="15" spans="2:14" ht="12.75" customHeight="1">
      <c r="B15" s="16"/>
      <c r="C15" s="136"/>
      <c r="D15" s="137"/>
      <c r="E15" s="24"/>
      <c r="F15" s="33">
        <v>11</v>
      </c>
      <c r="G15" s="34">
        <f t="shared" si="0"/>
        <v>-0.5</v>
      </c>
      <c r="H15" s="33">
        <v>11</v>
      </c>
      <c r="I15" s="34">
        <f t="shared" si="1"/>
        <v>-0.5</v>
      </c>
      <c r="J15" s="33">
        <v>11</v>
      </c>
      <c r="K15" s="34">
        <f t="shared" si="2"/>
        <v>-0.5</v>
      </c>
      <c r="L15" s="25"/>
      <c r="M15" s="68">
        <v>0.5</v>
      </c>
      <c r="N15" s="17"/>
    </row>
    <row r="16" spans="2:14" ht="12.75" customHeight="1">
      <c r="B16" s="16"/>
      <c r="C16" s="136"/>
      <c r="D16" s="137"/>
      <c r="E16" s="24"/>
      <c r="F16" s="33">
        <v>12</v>
      </c>
      <c r="G16" s="34">
        <f t="shared" si="0"/>
        <v>-0.45</v>
      </c>
      <c r="H16" s="33">
        <v>12</v>
      </c>
      <c r="I16" s="34">
        <f t="shared" si="1"/>
        <v>-0.45</v>
      </c>
      <c r="J16" s="33">
        <v>12</v>
      </c>
      <c r="K16" s="34">
        <f t="shared" si="2"/>
        <v>-0.45</v>
      </c>
      <c r="L16" s="25"/>
      <c r="M16" s="68">
        <v>0.45</v>
      </c>
      <c r="N16" s="17"/>
    </row>
    <row r="17" spans="2:14" ht="12.75" customHeight="1" thickBot="1">
      <c r="B17" s="16"/>
      <c r="C17" s="138"/>
      <c r="D17" s="139"/>
      <c r="E17" s="24"/>
      <c r="F17" s="33">
        <v>13</v>
      </c>
      <c r="G17" s="34">
        <f t="shared" si="0"/>
        <v>-0.4</v>
      </c>
      <c r="H17" s="33">
        <v>13</v>
      </c>
      <c r="I17" s="34">
        <f t="shared" si="1"/>
        <v>-0.4</v>
      </c>
      <c r="J17" s="33">
        <v>13</v>
      </c>
      <c r="K17" s="34">
        <f t="shared" si="2"/>
        <v>-0.4</v>
      </c>
      <c r="L17" s="25"/>
      <c r="M17" s="68">
        <v>0.4</v>
      </c>
      <c r="N17" s="17"/>
    </row>
    <row r="18" spans="2:14" ht="12.75" customHeight="1" thickTop="1">
      <c r="B18" s="16"/>
      <c r="C18" s="24"/>
      <c r="D18" s="24"/>
      <c r="E18" s="24"/>
      <c r="F18" s="33">
        <v>14</v>
      </c>
      <c r="G18" s="34">
        <f t="shared" si="0"/>
        <v>-0.35</v>
      </c>
      <c r="H18" s="33">
        <v>14</v>
      </c>
      <c r="I18" s="34">
        <f t="shared" si="1"/>
        <v>-0.35</v>
      </c>
      <c r="J18" s="33">
        <v>14</v>
      </c>
      <c r="K18" s="34">
        <f t="shared" si="2"/>
        <v>-0.35</v>
      </c>
      <c r="L18" s="25"/>
      <c r="M18" s="68">
        <v>0.35</v>
      </c>
      <c r="N18" s="17"/>
    </row>
    <row r="19" spans="2:14" ht="12.75" customHeight="1" thickBot="1">
      <c r="B19" s="16"/>
      <c r="C19" s="24"/>
      <c r="D19" s="24"/>
      <c r="E19" s="24"/>
      <c r="F19" s="35">
        <v>15</v>
      </c>
      <c r="G19" s="36">
        <f t="shared" si="0"/>
        <v>-0.3</v>
      </c>
      <c r="H19" s="35">
        <v>15</v>
      </c>
      <c r="I19" s="36">
        <f t="shared" si="1"/>
        <v>-0.3</v>
      </c>
      <c r="J19" s="35">
        <v>15</v>
      </c>
      <c r="K19" s="36">
        <f t="shared" si="2"/>
        <v>-0.3</v>
      </c>
      <c r="L19" s="25"/>
      <c r="M19" s="69">
        <v>0.3</v>
      </c>
      <c r="N19" s="17"/>
    </row>
    <row r="20" spans="2:14" ht="7.5" customHeight="1" thickBot="1" thickTop="1">
      <c r="B20" s="19"/>
      <c r="C20" s="20"/>
      <c r="D20" s="20"/>
      <c r="E20" s="20"/>
      <c r="F20" s="20"/>
      <c r="G20" s="21"/>
      <c r="H20" s="20"/>
      <c r="I20" s="21"/>
      <c r="J20" s="20"/>
      <c r="K20" s="21"/>
      <c r="L20" s="22"/>
      <c r="M20" s="48"/>
      <c r="N20" s="23"/>
    </row>
    <row r="21" spans="3:13" ht="3" customHeight="1" thickBot="1" thickTop="1">
      <c r="C21" s="3"/>
      <c r="D21" s="3"/>
      <c r="E21" s="3"/>
      <c r="F21" s="3"/>
      <c r="G21" s="8"/>
      <c r="H21" s="3"/>
      <c r="I21" s="8"/>
      <c r="J21" s="3"/>
      <c r="K21" s="8"/>
      <c r="M21" s="9"/>
    </row>
    <row r="22" spans="2:18" ht="13.5" thickTop="1">
      <c r="B22" s="45" t="s">
        <v>20</v>
      </c>
      <c r="C22" s="30"/>
      <c r="D22" s="30"/>
      <c r="E22" s="30"/>
      <c r="F22" s="30"/>
      <c r="G22" s="10"/>
      <c r="H22" s="10"/>
      <c r="I22" s="10"/>
      <c r="J22" s="10"/>
      <c r="K22" s="10"/>
      <c r="L22" s="10"/>
      <c r="M22" s="10"/>
      <c r="N22" s="10"/>
      <c r="O22" s="10"/>
      <c r="P22" s="10"/>
      <c r="Q22" s="10"/>
      <c r="R22" s="15"/>
    </row>
    <row r="23" spans="2:18" ht="3" customHeight="1">
      <c r="B23" s="28"/>
      <c r="C23" s="3"/>
      <c r="D23" s="3"/>
      <c r="E23" s="3"/>
      <c r="F23" s="3"/>
      <c r="G23" s="1"/>
      <c r="H23" s="1"/>
      <c r="I23" s="1"/>
      <c r="J23" s="1"/>
      <c r="K23" s="1"/>
      <c r="L23" s="1"/>
      <c r="M23" s="1"/>
      <c r="N23" s="1"/>
      <c r="O23" s="1"/>
      <c r="P23" s="1"/>
      <c r="Q23" s="1"/>
      <c r="R23" s="17"/>
    </row>
    <row r="24" spans="2:18" ht="12.75">
      <c r="B24" s="16"/>
      <c r="C24" s="11" t="s">
        <v>13</v>
      </c>
      <c r="D24" s="2"/>
      <c r="E24" s="132"/>
      <c r="F24" s="132"/>
      <c r="G24" s="132"/>
      <c r="H24" s="132"/>
      <c r="I24" s="132"/>
      <c r="J24" s="1"/>
      <c r="K24" s="32" t="s">
        <v>21</v>
      </c>
      <c r="L24" s="149"/>
      <c r="M24" s="149"/>
      <c r="N24" s="149"/>
      <c r="O24" s="149"/>
      <c r="P24" s="1"/>
      <c r="Q24" s="1"/>
      <c r="R24" s="17"/>
    </row>
    <row r="25" spans="2:18" ht="13.5" thickBot="1">
      <c r="B25" s="16"/>
      <c r="C25" s="31" t="s">
        <v>14</v>
      </c>
      <c r="D25" s="1"/>
      <c r="E25" s="133"/>
      <c r="F25" s="133"/>
      <c r="G25" s="1"/>
      <c r="H25" s="1"/>
      <c r="I25" s="1"/>
      <c r="J25" s="1"/>
      <c r="K25" s="32" t="s">
        <v>85</v>
      </c>
      <c r="L25" s="150" t="s">
        <v>88</v>
      </c>
      <c r="M25" s="150"/>
      <c r="N25" s="150"/>
      <c r="O25" s="150"/>
      <c r="P25" s="1"/>
      <c r="Q25" s="1"/>
      <c r="R25" s="17"/>
    </row>
    <row r="26" spans="2:21" ht="14.25" thickBot="1" thickTop="1">
      <c r="B26" s="16"/>
      <c r="C26" s="131" t="s">
        <v>1</v>
      </c>
      <c r="D26" s="131"/>
      <c r="E26" s="131" t="s">
        <v>0</v>
      </c>
      <c r="F26" s="131"/>
      <c r="G26" s="12" t="s">
        <v>11</v>
      </c>
      <c r="H26" s="12" t="s">
        <v>3</v>
      </c>
      <c r="I26" s="39" t="s">
        <v>4</v>
      </c>
      <c r="J26" s="131" t="s">
        <v>2</v>
      </c>
      <c r="K26" s="131"/>
      <c r="L26" s="147" t="s">
        <v>12</v>
      </c>
      <c r="M26" s="151"/>
      <c r="N26" s="148"/>
      <c r="O26" s="13" t="s">
        <v>5</v>
      </c>
      <c r="P26" s="147" t="s">
        <v>6</v>
      </c>
      <c r="Q26" s="148"/>
      <c r="R26" s="44"/>
      <c r="T26" s="146" t="s">
        <v>80</v>
      </c>
      <c r="U26" s="146"/>
    </row>
    <row r="27" spans="2:21" ht="13.5" thickTop="1">
      <c r="B27" s="79" t="s">
        <v>26</v>
      </c>
      <c r="C27" s="121"/>
      <c r="D27" s="122"/>
      <c r="E27" s="93"/>
      <c r="F27" s="93"/>
      <c r="G27" s="14"/>
      <c r="H27" s="40"/>
      <c r="I27" s="40"/>
      <c r="J27" s="95"/>
      <c r="K27" s="95"/>
      <c r="L27" s="113"/>
      <c r="M27" s="114"/>
      <c r="N27" s="115"/>
      <c r="O27" s="62">
        <f aca="true" t="shared" si="3" ref="O27:O34">IF(L27&gt;0.1,1,0)</f>
        <v>0</v>
      </c>
      <c r="P27" s="111"/>
      <c r="Q27" s="112"/>
      <c r="R27" s="17"/>
      <c r="U2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f>
        <v>#NUM!</v>
      </c>
    </row>
    <row r="28" spans="2:21" ht="12.75">
      <c r="B28" s="79"/>
      <c r="C28" s="123"/>
      <c r="D28" s="124"/>
      <c r="E28" s="93"/>
      <c r="F28" s="93"/>
      <c r="G28" s="14"/>
      <c r="H28" s="6"/>
      <c r="I28" s="6"/>
      <c r="J28" s="120"/>
      <c r="K28" s="120"/>
      <c r="L28" s="77"/>
      <c r="M28" s="78"/>
      <c r="N28" s="71"/>
      <c r="O28" s="6">
        <f t="shared" si="3"/>
        <v>0</v>
      </c>
      <c r="P28" s="89"/>
      <c r="Q28" s="90"/>
      <c r="R28" s="17"/>
      <c r="U2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f>
        <v>#NUM!</v>
      </c>
    </row>
    <row r="29" spans="2:21" ht="12.75">
      <c r="B29" s="79"/>
      <c r="C29" s="123"/>
      <c r="D29" s="124"/>
      <c r="E29" s="93"/>
      <c r="F29" s="93"/>
      <c r="G29" s="14"/>
      <c r="H29" s="6"/>
      <c r="I29" s="14"/>
      <c r="J29" s="93"/>
      <c r="K29" s="93"/>
      <c r="L29" s="96"/>
      <c r="M29" s="97"/>
      <c r="N29" s="74"/>
      <c r="O29" s="6">
        <f t="shared" si="3"/>
        <v>0</v>
      </c>
      <c r="P29" s="89"/>
      <c r="Q29" s="90"/>
      <c r="R29" s="17"/>
      <c r="U2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f>
        <v>#NUM!</v>
      </c>
    </row>
    <row r="30" spans="2:21" ht="12.75">
      <c r="B30" s="79"/>
      <c r="C30" s="123"/>
      <c r="D30" s="124"/>
      <c r="E30" s="93"/>
      <c r="F30" s="93"/>
      <c r="G30" s="14"/>
      <c r="H30" s="6"/>
      <c r="I30" s="6"/>
      <c r="J30" s="120"/>
      <c r="K30" s="120"/>
      <c r="L30" s="96"/>
      <c r="M30" s="97"/>
      <c r="N30" s="74"/>
      <c r="O30" s="6">
        <f t="shared" si="3"/>
        <v>0</v>
      </c>
      <c r="P30" s="89"/>
      <c r="Q30" s="90"/>
      <c r="R30" s="17"/>
      <c r="U3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f>
        <v>#NUM!</v>
      </c>
    </row>
    <row r="31" spans="2:21" ht="12.75">
      <c r="B31" s="79"/>
      <c r="C31" s="125"/>
      <c r="D31" s="126"/>
      <c r="E31" s="93"/>
      <c r="F31" s="93"/>
      <c r="G31" s="14"/>
      <c r="H31" s="6"/>
      <c r="I31" s="14"/>
      <c r="J31" s="93"/>
      <c r="K31" s="93"/>
      <c r="L31" s="96"/>
      <c r="M31" s="97"/>
      <c r="N31" s="74"/>
      <c r="O31" s="6">
        <f t="shared" si="3"/>
        <v>0</v>
      </c>
      <c r="P31" s="89"/>
      <c r="Q31" s="90"/>
      <c r="R31" s="17"/>
      <c r="U3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f>
        <v>#NUM!</v>
      </c>
    </row>
    <row r="32" spans="2:21" ht="12.75">
      <c r="B32" s="79"/>
      <c r="C32" s="125"/>
      <c r="D32" s="126"/>
      <c r="E32" s="93"/>
      <c r="F32" s="93"/>
      <c r="G32" s="14"/>
      <c r="H32" s="6"/>
      <c r="I32" s="6"/>
      <c r="J32" s="120"/>
      <c r="K32" s="120"/>
      <c r="L32" s="77"/>
      <c r="M32" s="78"/>
      <c r="N32" s="71"/>
      <c r="O32" s="6">
        <f t="shared" si="3"/>
        <v>0</v>
      </c>
      <c r="P32" s="89"/>
      <c r="Q32" s="90"/>
      <c r="R32" s="17"/>
      <c r="U3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f>
        <v>#NUM!</v>
      </c>
    </row>
    <row r="33" spans="2:21" ht="12.75">
      <c r="B33" s="79"/>
      <c r="C33" s="125"/>
      <c r="D33" s="126"/>
      <c r="E33" s="93"/>
      <c r="F33" s="93"/>
      <c r="G33" s="14"/>
      <c r="H33" s="14"/>
      <c r="I33" s="14"/>
      <c r="J33" s="93"/>
      <c r="K33" s="93"/>
      <c r="L33" s="96"/>
      <c r="M33" s="97"/>
      <c r="N33" s="74"/>
      <c r="O33" s="6">
        <f t="shared" si="3"/>
        <v>0</v>
      </c>
      <c r="P33" s="89"/>
      <c r="Q33" s="90"/>
      <c r="R33" s="17"/>
      <c r="U3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f>
        <v>#NUM!</v>
      </c>
    </row>
    <row r="34" spans="2:21" ht="13.5" thickBot="1">
      <c r="B34" s="79"/>
      <c r="C34" s="127"/>
      <c r="D34" s="128"/>
      <c r="E34" s="93"/>
      <c r="F34" s="93"/>
      <c r="G34" s="14"/>
      <c r="H34" s="14"/>
      <c r="I34" s="14"/>
      <c r="J34" s="95"/>
      <c r="K34" s="95"/>
      <c r="L34" s="75"/>
      <c r="M34" s="86"/>
      <c r="N34" s="76"/>
      <c r="O34" s="6">
        <f t="shared" si="3"/>
        <v>0</v>
      </c>
      <c r="P34" s="91"/>
      <c r="Q34" s="92"/>
      <c r="R34" s="17"/>
      <c r="U3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f>
        <v>#NUM!</v>
      </c>
    </row>
    <row r="35" spans="2:21" ht="14.25" thickBot="1" thickTop="1">
      <c r="B35" s="16"/>
      <c r="C35" s="116"/>
      <c r="D35" s="116"/>
      <c r="E35" s="116"/>
      <c r="F35" s="116"/>
      <c r="G35" s="41"/>
      <c r="H35" s="29"/>
      <c r="I35" s="37"/>
      <c r="J35" s="118" t="s">
        <v>22</v>
      </c>
      <c r="K35" s="119"/>
      <c r="L35" s="72">
        <f>SUM(L27:L34)</f>
        <v>0</v>
      </c>
      <c r="M35" s="72"/>
      <c r="N35" s="72"/>
      <c r="O35" s="46">
        <f>SUM(O27:O34)</f>
        <v>0</v>
      </c>
      <c r="P35" s="110"/>
      <c r="Q35" s="104"/>
      <c r="R35" s="17"/>
      <c r="U3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f>
        <v>#NUM!</v>
      </c>
    </row>
    <row r="36" spans="2:21" ht="14.25" thickBot="1" thickTop="1">
      <c r="B36" s="16"/>
      <c r="C36" s="117"/>
      <c r="D36" s="117"/>
      <c r="E36" s="117"/>
      <c r="F36" s="117"/>
      <c r="G36" s="43"/>
      <c r="H36" s="43"/>
      <c r="I36" s="43"/>
      <c r="J36" s="117"/>
      <c r="K36" s="117"/>
      <c r="L36" s="73"/>
      <c r="M36" s="98"/>
      <c r="N36" s="99"/>
      <c r="O36" s="18"/>
      <c r="P36" s="100"/>
      <c r="Q36" s="101"/>
      <c r="R36" s="17"/>
      <c r="U3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10)</f>
        <v>#NUM!</v>
      </c>
    </row>
    <row r="37" spans="2:21" ht="13.5" thickTop="1">
      <c r="B37" s="79" t="s">
        <v>27</v>
      </c>
      <c r="C37" s="121"/>
      <c r="D37" s="122"/>
      <c r="E37" s="120"/>
      <c r="F37" s="120"/>
      <c r="G37" s="6"/>
      <c r="H37" s="6"/>
      <c r="I37" s="6"/>
      <c r="J37" s="120"/>
      <c r="K37" s="120"/>
      <c r="L37" s="77"/>
      <c r="M37" s="78"/>
      <c r="N37" s="71"/>
      <c r="O37" s="7">
        <f aca="true" t="shared" si="4" ref="O37:O44">IF(L37&gt;0.1,1,0)</f>
        <v>0</v>
      </c>
      <c r="P37" s="87"/>
      <c r="Q37" s="88"/>
      <c r="R37" s="17"/>
      <c r="U3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11)</f>
        <v>#NUM!</v>
      </c>
    </row>
    <row r="38" spans="2:21" ht="12.75">
      <c r="B38" s="79"/>
      <c r="C38" s="123"/>
      <c r="D38" s="124"/>
      <c r="E38" s="93"/>
      <c r="F38" s="93"/>
      <c r="G38" s="14"/>
      <c r="H38" s="6"/>
      <c r="I38" s="6"/>
      <c r="J38" s="120"/>
      <c r="K38" s="120"/>
      <c r="L38" s="77"/>
      <c r="M38" s="78"/>
      <c r="N38" s="71"/>
      <c r="O38" s="7">
        <f t="shared" si="4"/>
        <v>0</v>
      </c>
      <c r="P38" s="89"/>
      <c r="Q38" s="90"/>
      <c r="R38" s="17"/>
      <c r="U3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12)</f>
        <v>#NUM!</v>
      </c>
    </row>
    <row r="39" spans="2:21" ht="12.75">
      <c r="B39" s="79"/>
      <c r="C39" s="123"/>
      <c r="D39" s="124"/>
      <c r="E39" s="93"/>
      <c r="F39" s="93"/>
      <c r="G39" s="14"/>
      <c r="H39" s="14"/>
      <c r="I39" s="14"/>
      <c r="J39" s="93"/>
      <c r="K39" s="93"/>
      <c r="L39" s="96"/>
      <c r="M39" s="97"/>
      <c r="N39" s="74"/>
      <c r="O39" s="7">
        <f t="shared" si="4"/>
        <v>0</v>
      </c>
      <c r="P39" s="89"/>
      <c r="Q39" s="90"/>
      <c r="R39" s="17"/>
      <c r="U3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13)</f>
        <v>#NUM!</v>
      </c>
    </row>
    <row r="40" spans="2:21" ht="12.75">
      <c r="B40" s="79"/>
      <c r="C40" s="123"/>
      <c r="D40" s="124"/>
      <c r="E40" s="93"/>
      <c r="F40" s="93"/>
      <c r="G40" s="14"/>
      <c r="H40" s="6"/>
      <c r="I40" s="6"/>
      <c r="J40" s="120"/>
      <c r="K40" s="120"/>
      <c r="L40" s="77"/>
      <c r="M40" s="78"/>
      <c r="N40" s="71"/>
      <c r="O40" s="7">
        <f t="shared" si="4"/>
        <v>0</v>
      </c>
      <c r="P40" s="89"/>
      <c r="Q40" s="90"/>
      <c r="R40" s="17"/>
      <c r="U4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14)</f>
        <v>#NUM!</v>
      </c>
    </row>
    <row r="41" spans="2:21" ht="12.75">
      <c r="B41" s="79"/>
      <c r="C41" s="125"/>
      <c r="D41" s="126"/>
      <c r="E41" s="93"/>
      <c r="F41" s="93"/>
      <c r="G41" s="14"/>
      <c r="H41" s="6"/>
      <c r="I41" s="14"/>
      <c r="J41" s="93"/>
      <c r="K41" s="93"/>
      <c r="L41" s="96"/>
      <c r="M41" s="97"/>
      <c r="N41" s="74"/>
      <c r="O41" s="7">
        <f t="shared" si="4"/>
        <v>0</v>
      </c>
      <c r="P41" s="89"/>
      <c r="Q41" s="90"/>
      <c r="R41" s="17"/>
      <c r="U4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15)</f>
        <v>#NUM!</v>
      </c>
    </row>
    <row r="42" spans="2:21" ht="12.75">
      <c r="B42" s="79"/>
      <c r="C42" s="125"/>
      <c r="D42" s="126"/>
      <c r="E42" s="93"/>
      <c r="F42" s="93"/>
      <c r="G42" s="14"/>
      <c r="H42" s="6"/>
      <c r="I42" s="6"/>
      <c r="J42" s="120"/>
      <c r="K42" s="120"/>
      <c r="L42" s="77"/>
      <c r="M42" s="78"/>
      <c r="N42" s="71"/>
      <c r="O42" s="7">
        <f t="shared" si="4"/>
        <v>0</v>
      </c>
      <c r="P42" s="89"/>
      <c r="Q42" s="90"/>
      <c r="R42" s="17"/>
      <c r="U4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16)</f>
        <v>#NUM!</v>
      </c>
    </row>
    <row r="43" spans="2:21" ht="12.75">
      <c r="B43" s="79"/>
      <c r="C43" s="125"/>
      <c r="D43" s="126"/>
      <c r="E43" s="93"/>
      <c r="F43" s="93"/>
      <c r="G43" s="14"/>
      <c r="H43" s="14"/>
      <c r="I43" s="14"/>
      <c r="J43" s="93"/>
      <c r="K43" s="93"/>
      <c r="L43" s="96"/>
      <c r="M43" s="97"/>
      <c r="N43" s="74"/>
      <c r="O43" s="7">
        <f t="shared" si="4"/>
        <v>0</v>
      </c>
      <c r="P43" s="89"/>
      <c r="Q43" s="90"/>
      <c r="R43" s="17"/>
      <c r="U4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17)</f>
        <v>#NUM!</v>
      </c>
    </row>
    <row r="44" spans="2:21" ht="13.5" thickBot="1">
      <c r="B44" s="79"/>
      <c r="C44" s="127"/>
      <c r="D44" s="128"/>
      <c r="E44" s="93"/>
      <c r="F44" s="93"/>
      <c r="G44" s="14"/>
      <c r="H44" s="14"/>
      <c r="I44" s="14"/>
      <c r="J44" s="95"/>
      <c r="K44" s="95"/>
      <c r="L44" s="75"/>
      <c r="M44" s="86"/>
      <c r="N44" s="76"/>
      <c r="O44" s="7">
        <f t="shared" si="4"/>
        <v>0</v>
      </c>
      <c r="P44" s="91"/>
      <c r="Q44" s="92"/>
      <c r="R44" s="17"/>
      <c r="U4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18)</f>
        <v>#NUM!</v>
      </c>
    </row>
    <row r="45" spans="2:21" ht="14.25" thickBot="1" thickTop="1">
      <c r="B45" s="16"/>
      <c r="C45" s="116"/>
      <c r="D45" s="116"/>
      <c r="E45" s="116"/>
      <c r="F45" s="116"/>
      <c r="G45" s="41"/>
      <c r="H45" s="29"/>
      <c r="I45" s="29"/>
      <c r="J45" s="118" t="s">
        <v>22</v>
      </c>
      <c r="K45" s="119"/>
      <c r="L45" s="72">
        <f>SUM(L37:L44)</f>
        <v>0</v>
      </c>
      <c r="M45" s="72"/>
      <c r="N45" s="72"/>
      <c r="O45" s="46">
        <f>SUM(O37:O44)</f>
        <v>0</v>
      </c>
      <c r="P45" s="110"/>
      <c r="Q45" s="104"/>
      <c r="R45" s="17"/>
      <c r="U4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19)</f>
        <v>#NUM!</v>
      </c>
    </row>
    <row r="46" spans="2:21" ht="14.25" thickBot="1" thickTop="1">
      <c r="B46" s="16"/>
      <c r="C46" s="116"/>
      <c r="D46" s="116"/>
      <c r="E46" s="116"/>
      <c r="F46" s="116"/>
      <c r="G46" s="41"/>
      <c r="H46" s="41"/>
      <c r="I46" s="41"/>
      <c r="J46" s="116"/>
      <c r="K46" s="116"/>
      <c r="L46" s="105"/>
      <c r="M46" s="106"/>
      <c r="N46" s="107"/>
      <c r="O46" s="42"/>
      <c r="P46" s="108"/>
      <c r="Q46" s="109"/>
      <c r="R46" s="17"/>
      <c r="U4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20)</f>
        <v>#NUM!</v>
      </c>
    </row>
    <row r="47" spans="2:21" ht="13.5" thickTop="1">
      <c r="B47" s="79" t="s">
        <v>28</v>
      </c>
      <c r="C47" s="121"/>
      <c r="D47" s="122"/>
      <c r="E47" s="120"/>
      <c r="F47" s="120"/>
      <c r="G47" s="6"/>
      <c r="H47" s="6"/>
      <c r="I47" s="6"/>
      <c r="J47" s="120"/>
      <c r="K47" s="120"/>
      <c r="L47" s="77"/>
      <c r="M47" s="78"/>
      <c r="N47" s="71"/>
      <c r="O47" s="7">
        <f aca="true" t="shared" si="5" ref="O47:O54">IF(L47&gt;0.1,1,0)</f>
        <v>0</v>
      </c>
      <c r="P47" s="87"/>
      <c r="Q47" s="88"/>
      <c r="R47" s="17"/>
      <c r="U4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21)</f>
        <v>#NUM!</v>
      </c>
    </row>
    <row r="48" spans="2:21" ht="12.75">
      <c r="B48" s="79"/>
      <c r="C48" s="123"/>
      <c r="D48" s="124"/>
      <c r="E48" s="93"/>
      <c r="F48" s="93"/>
      <c r="G48" s="14"/>
      <c r="H48" s="6"/>
      <c r="I48" s="6"/>
      <c r="J48" s="120"/>
      <c r="K48" s="120"/>
      <c r="L48" s="77"/>
      <c r="M48" s="78"/>
      <c r="N48" s="71"/>
      <c r="O48" s="7">
        <f t="shared" si="5"/>
        <v>0</v>
      </c>
      <c r="P48" s="89"/>
      <c r="Q48" s="90"/>
      <c r="R48" s="17"/>
      <c r="U4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22)</f>
        <v>#NUM!</v>
      </c>
    </row>
    <row r="49" spans="2:21" ht="12.75">
      <c r="B49" s="79"/>
      <c r="C49" s="123"/>
      <c r="D49" s="124"/>
      <c r="E49" s="93"/>
      <c r="F49" s="93"/>
      <c r="G49" s="14"/>
      <c r="H49" s="14"/>
      <c r="I49" s="14"/>
      <c r="J49" s="93"/>
      <c r="K49" s="93"/>
      <c r="L49" s="96"/>
      <c r="M49" s="97"/>
      <c r="N49" s="74"/>
      <c r="O49" s="7">
        <f t="shared" si="5"/>
        <v>0</v>
      </c>
      <c r="P49" s="89"/>
      <c r="Q49" s="90"/>
      <c r="R49" s="17"/>
      <c r="U4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23)</f>
        <v>#NUM!</v>
      </c>
    </row>
    <row r="50" spans="2:21" ht="12.75">
      <c r="B50" s="79"/>
      <c r="C50" s="123"/>
      <c r="D50" s="124"/>
      <c r="E50" s="93"/>
      <c r="F50" s="93"/>
      <c r="G50" s="14"/>
      <c r="H50" s="6"/>
      <c r="I50" s="6"/>
      <c r="J50" s="120"/>
      <c r="K50" s="120"/>
      <c r="L50" s="77"/>
      <c r="M50" s="78"/>
      <c r="N50" s="71"/>
      <c r="O50" s="7">
        <f t="shared" si="5"/>
        <v>0</v>
      </c>
      <c r="P50" s="89"/>
      <c r="Q50" s="90"/>
      <c r="R50" s="17"/>
      <c r="U5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24)</f>
        <v>#NUM!</v>
      </c>
    </row>
    <row r="51" spans="2:21" ht="12.75">
      <c r="B51" s="79"/>
      <c r="C51" s="125"/>
      <c r="D51" s="126"/>
      <c r="E51" s="93"/>
      <c r="F51" s="93"/>
      <c r="G51" s="14"/>
      <c r="H51" s="14"/>
      <c r="I51" s="14"/>
      <c r="J51" s="93"/>
      <c r="K51" s="93"/>
      <c r="L51" s="96"/>
      <c r="M51" s="97"/>
      <c r="N51" s="74"/>
      <c r="O51" s="7">
        <f t="shared" si="5"/>
        <v>0</v>
      </c>
      <c r="P51" s="89"/>
      <c r="Q51" s="90"/>
      <c r="R51" s="17"/>
      <c r="U5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25)</f>
        <v>#NUM!</v>
      </c>
    </row>
    <row r="52" spans="2:21" ht="12.75">
      <c r="B52" s="79"/>
      <c r="C52" s="125"/>
      <c r="D52" s="126"/>
      <c r="E52" s="93"/>
      <c r="F52" s="93"/>
      <c r="G52" s="14"/>
      <c r="H52" s="6"/>
      <c r="I52" s="6"/>
      <c r="J52" s="120"/>
      <c r="K52" s="120"/>
      <c r="L52" s="77"/>
      <c r="M52" s="78"/>
      <c r="N52" s="71"/>
      <c r="O52" s="7">
        <f t="shared" si="5"/>
        <v>0</v>
      </c>
      <c r="P52" s="89"/>
      <c r="Q52" s="90"/>
      <c r="R52" s="17"/>
      <c r="U5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26)</f>
        <v>#NUM!</v>
      </c>
    </row>
    <row r="53" spans="2:21" ht="12.75">
      <c r="B53" s="79"/>
      <c r="C53" s="125"/>
      <c r="D53" s="126"/>
      <c r="E53" s="93"/>
      <c r="F53" s="93"/>
      <c r="G53" s="14"/>
      <c r="H53" s="14"/>
      <c r="I53" s="14"/>
      <c r="J53" s="93"/>
      <c r="K53" s="93"/>
      <c r="L53" s="96"/>
      <c r="M53" s="97"/>
      <c r="N53" s="74"/>
      <c r="O53" s="7">
        <f t="shared" si="5"/>
        <v>0</v>
      </c>
      <c r="P53" s="89"/>
      <c r="Q53" s="90"/>
      <c r="R53" s="17"/>
      <c r="U5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27)</f>
        <v>#NUM!</v>
      </c>
    </row>
    <row r="54" spans="2:21" ht="13.5" thickBot="1">
      <c r="B54" s="79"/>
      <c r="C54" s="127"/>
      <c r="D54" s="128"/>
      <c r="E54" s="93"/>
      <c r="F54" s="93"/>
      <c r="G54" s="14"/>
      <c r="H54" s="14"/>
      <c r="I54" s="14"/>
      <c r="J54" s="93"/>
      <c r="K54" s="93"/>
      <c r="L54" s="96"/>
      <c r="M54" s="97"/>
      <c r="N54" s="74"/>
      <c r="O54" s="7">
        <f t="shared" si="5"/>
        <v>0</v>
      </c>
      <c r="P54" s="91"/>
      <c r="Q54" s="92"/>
      <c r="R54" s="17"/>
      <c r="U5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28)</f>
        <v>#NUM!</v>
      </c>
    </row>
    <row r="55" spans="2:21" ht="14.25" thickBot="1" thickTop="1">
      <c r="B55" s="16"/>
      <c r="C55" s="116"/>
      <c r="D55" s="116"/>
      <c r="E55" s="116"/>
      <c r="F55" s="116"/>
      <c r="G55" s="41"/>
      <c r="H55" s="29"/>
      <c r="I55" s="29"/>
      <c r="J55" s="118" t="s">
        <v>22</v>
      </c>
      <c r="K55" s="119"/>
      <c r="L55" s="72">
        <f>SUM(L47:L54)</f>
        <v>0</v>
      </c>
      <c r="M55" s="72"/>
      <c r="N55" s="72"/>
      <c r="O55" s="46">
        <f>SUM(O47:O54)</f>
        <v>0</v>
      </c>
      <c r="P55" s="103"/>
      <c r="Q55" s="104"/>
      <c r="R55" s="17"/>
      <c r="U5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29)</f>
        <v>#NUM!</v>
      </c>
    </row>
    <row r="56" spans="2:21" ht="14.25" thickBot="1" thickTop="1">
      <c r="B56" s="16"/>
      <c r="C56" s="116"/>
      <c r="D56" s="116"/>
      <c r="E56" s="116"/>
      <c r="F56" s="116"/>
      <c r="G56" s="41"/>
      <c r="H56" s="41"/>
      <c r="I56" s="41"/>
      <c r="J56" s="116"/>
      <c r="K56" s="116"/>
      <c r="L56" s="105"/>
      <c r="M56" s="106"/>
      <c r="N56" s="107"/>
      <c r="O56" s="42"/>
      <c r="P56" s="108"/>
      <c r="Q56" s="109"/>
      <c r="R56" s="17"/>
      <c r="U56" s="5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30)</f>
        <v>#NUM!</v>
      </c>
    </row>
    <row r="57" spans="2:21" ht="13.5" thickTop="1">
      <c r="B57" s="79" t="s">
        <v>29</v>
      </c>
      <c r="C57" s="121"/>
      <c r="D57" s="122"/>
      <c r="E57" s="120"/>
      <c r="F57" s="120"/>
      <c r="G57" s="6"/>
      <c r="H57" s="6"/>
      <c r="I57" s="6"/>
      <c r="J57" s="120"/>
      <c r="K57" s="120"/>
      <c r="L57" s="77"/>
      <c r="M57" s="78"/>
      <c r="N57" s="71"/>
      <c r="O57" s="7">
        <f aca="true" t="shared" si="6" ref="O57:O64">IF(L57&gt;0.1,1,0)</f>
        <v>0</v>
      </c>
      <c r="P57" s="87"/>
      <c r="Q57" s="88"/>
      <c r="R57" s="17"/>
      <c r="U5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31)</f>
        <v>#NUM!</v>
      </c>
    </row>
    <row r="58" spans="2:21" ht="12.75">
      <c r="B58" s="79"/>
      <c r="C58" s="123"/>
      <c r="D58" s="124"/>
      <c r="E58" s="93"/>
      <c r="F58" s="93"/>
      <c r="G58" s="14"/>
      <c r="H58" s="6"/>
      <c r="I58" s="6"/>
      <c r="J58" s="120"/>
      <c r="K58" s="120"/>
      <c r="L58" s="77"/>
      <c r="M58" s="78"/>
      <c r="N58" s="71"/>
      <c r="O58" s="7">
        <f t="shared" si="6"/>
        <v>0</v>
      </c>
      <c r="P58" s="89"/>
      <c r="Q58" s="90"/>
      <c r="R58" s="17"/>
      <c r="U5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32)</f>
        <v>#NUM!</v>
      </c>
    </row>
    <row r="59" spans="2:21" ht="12.75">
      <c r="B59" s="79"/>
      <c r="C59" s="123"/>
      <c r="D59" s="124"/>
      <c r="E59" s="93"/>
      <c r="F59" s="93"/>
      <c r="G59" s="14"/>
      <c r="H59" s="14"/>
      <c r="I59" s="14"/>
      <c r="J59" s="93"/>
      <c r="K59" s="93"/>
      <c r="L59" s="96"/>
      <c r="M59" s="97"/>
      <c r="N59" s="74"/>
      <c r="O59" s="7">
        <f t="shared" si="6"/>
        <v>0</v>
      </c>
      <c r="P59" s="89"/>
      <c r="Q59" s="90"/>
      <c r="R59" s="17"/>
      <c r="U5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33)</f>
        <v>#NUM!</v>
      </c>
    </row>
    <row r="60" spans="2:21" ht="12.75">
      <c r="B60" s="79"/>
      <c r="C60" s="123"/>
      <c r="D60" s="124"/>
      <c r="E60" s="93"/>
      <c r="F60" s="93"/>
      <c r="G60" s="14"/>
      <c r="H60" s="6"/>
      <c r="I60" s="6"/>
      <c r="J60" s="120"/>
      <c r="K60" s="120"/>
      <c r="L60" s="77"/>
      <c r="M60" s="78"/>
      <c r="N60" s="71"/>
      <c r="O60" s="7">
        <f t="shared" si="6"/>
        <v>0</v>
      </c>
      <c r="P60" s="89"/>
      <c r="Q60" s="90"/>
      <c r="R60" s="17"/>
      <c r="U6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34)</f>
        <v>#NUM!</v>
      </c>
    </row>
    <row r="61" spans="2:21" ht="12.75">
      <c r="B61" s="79"/>
      <c r="C61" s="125"/>
      <c r="D61" s="126"/>
      <c r="E61" s="93"/>
      <c r="F61" s="93"/>
      <c r="G61" s="14"/>
      <c r="H61" s="14"/>
      <c r="I61" s="14"/>
      <c r="J61" s="93"/>
      <c r="K61" s="93"/>
      <c r="L61" s="96"/>
      <c r="M61" s="97"/>
      <c r="N61" s="74"/>
      <c r="O61" s="7">
        <f t="shared" si="6"/>
        <v>0</v>
      </c>
      <c r="P61" s="89"/>
      <c r="Q61" s="90"/>
      <c r="R61" s="17"/>
      <c r="U6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35)</f>
        <v>#NUM!</v>
      </c>
    </row>
    <row r="62" spans="2:21" ht="12.75">
      <c r="B62" s="79"/>
      <c r="C62" s="125"/>
      <c r="D62" s="126"/>
      <c r="E62" s="93"/>
      <c r="F62" s="93"/>
      <c r="G62" s="14"/>
      <c r="H62" s="6"/>
      <c r="I62" s="6"/>
      <c r="J62" s="120"/>
      <c r="K62" s="120"/>
      <c r="L62" s="77"/>
      <c r="M62" s="78"/>
      <c r="N62" s="71"/>
      <c r="O62" s="7">
        <f t="shared" si="6"/>
        <v>0</v>
      </c>
      <c r="P62" s="89"/>
      <c r="Q62" s="90"/>
      <c r="R62" s="17"/>
      <c r="U6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36)</f>
        <v>#NUM!</v>
      </c>
    </row>
    <row r="63" spans="2:21" ht="12.75">
      <c r="B63" s="79"/>
      <c r="C63" s="125"/>
      <c r="D63" s="126"/>
      <c r="E63" s="93"/>
      <c r="F63" s="93"/>
      <c r="G63" s="14"/>
      <c r="H63" s="14"/>
      <c r="I63" s="14"/>
      <c r="J63" s="93"/>
      <c r="K63" s="93"/>
      <c r="L63" s="96"/>
      <c r="M63" s="97"/>
      <c r="N63" s="74"/>
      <c r="O63" s="7">
        <f t="shared" si="6"/>
        <v>0</v>
      </c>
      <c r="P63" s="89"/>
      <c r="Q63" s="90"/>
      <c r="R63" s="17"/>
      <c r="U6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37)</f>
        <v>#NUM!</v>
      </c>
    </row>
    <row r="64" spans="2:21" ht="13.5" thickBot="1">
      <c r="B64" s="79"/>
      <c r="C64" s="127"/>
      <c r="D64" s="128"/>
      <c r="E64" s="93"/>
      <c r="F64" s="93"/>
      <c r="G64" s="14"/>
      <c r="H64" s="14"/>
      <c r="I64" s="14"/>
      <c r="J64" s="93"/>
      <c r="K64" s="93"/>
      <c r="L64" s="96"/>
      <c r="M64" s="97"/>
      <c r="N64" s="74"/>
      <c r="O64" s="7">
        <f t="shared" si="6"/>
        <v>0</v>
      </c>
      <c r="P64" s="91"/>
      <c r="Q64" s="92"/>
      <c r="R64" s="17"/>
      <c r="U6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38)</f>
        <v>#NUM!</v>
      </c>
    </row>
    <row r="65" spans="2:21" ht="14.25" thickBot="1" thickTop="1">
      <c r="B65" s="16"/>
      <c r="C65" s="116"/>
      <c r="D65" s="116"/>
      <c r="E65" s="116"/>
      <c r="F65" s="116"/>
      <c r="G65" s="41"/>
      <c r="H65" s="29"/>
      <c r="I65" s="29"/>
      <c r="J65" s="118" t="s">
        <v>22</v>
      </c>
      <c r="K65" s="119"/>
      <c r="L65" s="72">
        <f>SUM(L57:L64)</f>
        <v>0</v>
      </c>
      <c r="M65" s="72"/>
      <c r="N65" s="72"/>
      <c r="O65" s="46">
        <f>SUM(O57:O64)</f>
        <v>0</v>
      </c>
      <c r="P65" s="103"/>
      <c r="Q65" s="104"/>
      <c r="R65" s="17"/>
      <c r="U6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39)</f>
        <v>#NUM!</v>
      </c>
    </row>
    <row r="66" spans="2:21" ht="14.25" thickBot="1" thickTop="1">
      <c r="B66" s="16"/>
      <c r="C66" s="116"/>
      <c r="D66" s="116"/>
      <c r="E66" s="116"/>
      <c r="F66" s="116"/>
      <c r="G66" s="41"/>
      <c r="H66" s="41"/>
      <c r="I66" s="41"/>
      <c r="J66" s="116"/>
      <c r="K66" s="116"/>
      <c r="L66" s="105"/>
      <c r="M66" s="106"/>
      <c r="N66" s="107"/>
      <c r="O66" s="42"/>
      <c r="P66" s="108"/>
      <c r="Q66" s="109"/>
      <c r="R66" s="17"/>
      <c r="U6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40)</f>
        <v>#NUM!</v>
      </c>
    </row>
    <row r="67" spans="2:21" ht="13.5" thickTop="1">
      <c r="B67" s="79" t="s">
        <v>30</v>
      </c>
      <c r="C67" s="121"/>
      <c r="D67" s="122"/>
      <c r="E67" s="120"/>
      <c r="F67" s="120"/>
      <c r="G67" s="6"/>
      <c r="H67" s="6"/>
      <c r="I67" s="6"/>
      <c r="J67" s="120"/>
      <c r="K67" s="120"/>
      <c r="L67" s="77"/>
      <c r="M67" s="78"/>
      <c r="N67" s="71"/>
      <c r="O67" s="7">
        <f aca="true" t="shared" si="7" ref="O67:O74">IF(L67&gt;0.1,1,0)</f>
        <v>0</v>
      </c>
      <c r="P67" s="87"/>
      <c r="Q67" s="88"/>
      <c r="R67" s="17"/>
      <c r="U6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41)</f>
        <v>#NUM!</v>
      </c>
    </row>
    <row r="68" spans="2:21" ht="12.75">
      <c r="B68" s="79"/>
      <c r="C68" s="123"/>
      <c r="D68" s="124"/>
      <c r="E68" s="93"/>
      <c r="F68" s="93"/>
      <c r="G68" s="14"/>
      <c r="H68" s="6"/>
      <c r="I68" s="6"/>
      <c r="J68" s="120"/>
      <c r="K68" s="120"/>
      <c r="L68" s="77"/>
      <c r="M68" s="78"/>
      <c r="N68" s="71"/>
      <c r="O68" s="7">
        <f t="shared" si="7"/>
        <v>0</v>
      </c>
      <c r="P68" s="89"/>
      <c r="Q68" s="90"/>
      <c r="R68" s="17"/>
      <c r="U6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42)</f>
        <v>#NUM!</v>
      </c>
    </row>
    <row r="69" spans="2:21" ht="12.75">
      <c r="B69" s="79"/>
      <c r="C69" s="123"/>
      <c r="D69" s="124"/>
      <c r="E69" s="93"/>
      <c r="F69" s="93"/>
      <c r="G69" s="14"/>
      <c r="H69" s="14"/>
      <c r="I69" s="14"/>
      <c r="J69" s="93"/>
      <c r="K69" s="93"/>
      <c r="L69" s="96"/>
      <c r="M69" s="97"/>
      <c r="N69" s="74"/>
      <c r="O69" s="7">
        <f t="shared" si="7"/>
        <v>0</v>
      </c>
      <c r="P69" s="89"/>
      <c r="Q69" s="90"/>
      <c r="R69" s="17"/>
      <c r="U6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43)</f>
        <v>#NUM!</v>
      </c>
    </row>
    <row r="70" spans="2:21" ht="12.75">
      <c r="B70" s="79"/>
      <c r="C70" s="123"/>
      <c r="D70" s="124"/>
      <c r="E70" s="93"/>
      <c r="F70" s="93"/>
      <c r="G70" s="14"/>
      <c r="H70" s="6"/>
      <c r="I70" s="6"/>
      <c r="J70" s="120"/>
      <c r="K70" s="120"/>
      <c r="L70" s="77"/>
      <c r="M70" s="78"/>
      <c r="N70" s="71"/>
      <c r="O70" s="7">
        <f t="shared" si="7"/>
        <v>0</v>
      </c>
      <c r="P70" s="89"/>
      <c r="Q70" s="90"/>
      <c r="R70" s="17"/>
      <c r="U7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44)</f>
        <v>#NUM!</v>
      </c>
    </row>
    <row r="71" spans="2:21" ht="12.75">
      <c r="B71" s="79"/>
      <c r="C71" s="125"/>
      <c r="D71" s="126"/>
      <c r="E71" s="93"/>
      <c r="F71" s="93"/>
      <c r="G71" s="14"/>
      <c r="H71" s="14"/>
      <c r="I71" s="14"/>
      <c r="J71" s="93"/>
      <c r="K71" s="93"/>
      <c r="L71" s="96"/>
      <c r="M71" s="97"/>
      <c r="N71" s="74"/>
      <c r="O71" s="7">
        <f t="shared" si="7"/>
        <v>0</v>
      </c>
      <c r="P71" s="89"/>
      <c r="Q71" s="90"/>
      <c r="R71" s="17"/>
      <c r="U7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45)</f>
        <v>#NUM!</v>
      </c>
    </row>
    <row r="72" spans="2:21" ht="12.75">
      <c r="B72" s="79"/>
      <c r="C72" s="125"/>
      <c r="D72" s="126"/>
      <c r="E72" s="93"/>
      <c r="F72" s="93"/>
      <c r="G72" s="14"/>
      <c r="H72" s="6"/>
      <c r="I72" s="6"/>
      <c r="J72" s="120"/>
      <c r="K72" s="120"/>
      <c r="L72" s="77"/>
      <c r="M72" s="78"/>
      <c r="N72" s="71"/>
      <c r="O72" s="7">
        <f t="shared" si="7"/>
        <v>0</v>
      </c>
      <c r="P72" s="89"/>
      <c r="Q72" s="90"/>
      <c r="R72" s="17"/>
      <c r="U7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46)</f>
        <v>#NUM!</v>
      </c>
    </row>
    <row r="73" spans="2:21" ht="12.75">
      <c r="B73" s="79"/>
      <c r="C73" s="125"/>
      <c r="D73" s="126"/>
      <c r="E73" s="93"/>
      <c r="F73" s="93"/>
      <c r="G73" s="14"/>
      <c r="H73" s="14"/>
      <c r="I73" s="14"/>
      <c r="J73" s="93"/>
      <c r="K73" s="93"/>
      <c r="L73" s="96"/>
      <c r="M73" s="97"/>
      <c r="N73" s="74"/>
      <c r="O73" s="7">
        <f t="shared" si="7"/>
        <v>0</v>
      </c>
      <c r="P73" s="89"/>
      <c r="Q73" s="90"/>
      <c r="R73" s="17"/>
      <c r="U7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47)</f>
        <v>#NUM!</v>
      </c>
    </row>
    <row r="74" spans="2:21" ht="13.5" thickBot="1">
      <c r="B74" s="79"/>
      <c r="C74" s="127"/>
      <c r="D74" s="128"/>
      <c r="E74" s="93"/>
      <c r="F74" s="93"/>
      <c r="G74" s="14"/>
      <c r="H74" s="14"/>
      <c r="I74" s="14"/>
      <c r="J74" s="93"/>
      <c r="K74" s="93"/>
      <c r="L74" s="96"/>
      <c r="M74" s="97"/>
      <c r="N74" s="74"/>
      <c r="O74" s="7">
        <f t="shared" si="7"/>
        <v>0</v>
      </c>
      <c r="P74" s="91"/>
      <c r="Q74" s="92"/>
      <c r="R74" s="17"/>
      <c r="U7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48)</f>
        <v>#NUM!</v>
      </c>
    </row>
    <row r="75" spans="2:21" ht="14.25" thickBot="1" thickTop="1">
      <c r="B75" s="16"/>
      <c r="C75" s="116"/>
      <c r="D75" s="116"/>
      <c r="E75" s="116"/>
      <c r="F75" s="116"/>
      <c r="G75" s="41"/>
      <c r="H75" s="29"/>
      <c r="I75" s="29"/>
      <c r="J75" s="118" t="s">
        <v>22</v>
      </c>
      <c r="K75" s="119"/>
      <c r="L75" s="72">
        <f>SUM(L67:L74)</f>
        <v>0</v>
      </c>
      <c r="M75" s="72"/>
      <c r="N75" s="72"/>
      <c r="O75" s="46">
        <f>SUM(O67:O74)</f>
        <v>0</v>
      </c>
      <c r="P75" s="103"/>
      <c r="Q75" s="104"/>
      <c r="R75" s="17"/>
      <c r="U7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49)</f>
        <v>#NUM!</v>
      </c>
    </row>
    <row r="76" spans="2:21" ht="14.25" thickBot="1" thickTop="1">
      <c r="B76" s="16"/>
      <c r="C76" s="116"/>
      <c r="D76" s="116"/>
      <c r="E76" s="116"/>
      <c r="F76" s="116"/>
      <c r="G76" s="41"/>
      <c r="H76" s="41"/>
      <c r="I76" s="41"/>
      <c r="J76" s="116"/>
      <c r="K76" s="116"/>
      <c r="L76" s="105"/>
      <c r="M76" s="106"/>
      <c r="N76" s="107"/>
      <c r="O76" s="42"/>
      <c r="P76" s="108"/>
      <c r="Q76" s="109"/>
      <c r="R76" s="17"/>
      <c r="U7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50)</f>
        <v>#NUM!</v>
      </c>
    </row>
    <row r="77" spans="2:21" ht="13.5" thickTop="1">
      <c r="B77" s="79" t="s">
        <v>31</v>
      </c>
      <c r="C77" s="121"/>
      <c r="D77" s="122"/>
      <c r="E77" s="120"/>
      <c r="F77" s="120"/>
      <c r="G77" s="6"/>
      <c r="H77" s="6"/>
      <c r="I77" s="6"/>
      <c r="J77" s="120"/>
      <c r="K77" s="120"/>
      <c r="L77" s="77"/>
      <c r="M77" s="78"/>
      <c r="N77" s="71"/>
      <c r="O77" s="7">
        <f aca="true" t="shared" si="8" ref="O77:O84">IF(L77&gt;0.1,1,0)</f>
        <v>0</v>
      </c>
      <c r="P77" s="87"/>
      <c r="Q77" s="88"/>
      <c r="R77" s="17"/>
      <c r="U7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51)</f>
        <v>#NUM!</v>
      </c>
    </row>
    <row r="78" spans="2:21" ht="12.75">
      <c r="B78" s="79"/>
      <c r="C78" s="123"/>
      <c r="D78" s="124"/>
      <c r="E78" s="93"/>
      <c r="F78" s="93"/>
      <c r="G78" s="14"/>
      <c r="H78" s="6"/>
      <c r="I78" s="6"/>
      <c r="J78" s="120"/>
      <c r="K78" s="120"/>
      <c r="L78" s="77"/>
      <c r="M78" s="78"/>
      <c r="N78" s="71"/>
      <c r="O78" s="7">
        <f t="shared" si="8"/>
        <v>0</v>
      </c>
      <c r="P78" s="89"/>
      <c r="Q78" s="90"/>
      <c r="R78" s="17"/>
      <c r="U7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52)</f>
        <v>#NUM!</v>
      </c>
    </row>
    <row r="79" spans="2:21" ht="12.75">
      <c r="B79" s="79"/>
      <c r="C79" s="123"/>
      <c r="D79" s="124"/>
      <c r="E79" s="93"/>
      <c r="F79" s="93"/>
      <c r="G79" s="14"/>
      <c r="H79" s="14"/>
      <c r="I79" s="14"/>
      <c r="J79" s="93"/>
      <c r="K79" s="93"/>
      <c r="L79" s="96"/>
      <c r="M79" s="97"/>
      <c r="N79" s="74"/>
      <c r="O79" s="7">
        <f t="shared" si="8"/>
        <v>0</v>
      </c>
      <c r="P79" s="89"/>
      <c r="Q79" s="90"/>
      <c r="R79" s="17"/>
      <c r="U7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53)</f>
        <v>#NUM!</v>
      </c>
    </row>
    <row r="80" spans="2:21" ht="12.75">
      <c r="B80" s="79"/>
      <c r="C80" s="123"/>
      <c r="D80" s="124"/>
      <c r="E80" s="93"/>
      <c r="F80" s="93"/>
      <c r="G80" s="14"/>
      <c r="H80" s="6"/>
      <c r="I80" s="6"/>
      <c r="J80" s="120"/>
      <c r="K80" s="120"/>
      <c r="L80" s="77"/>
      <c r="M80" s="78"/>
      <c r="N80" s="71"/>
      <c r="O80" s="7">
        <f t="shared" si="8"/>
        <v>0</v>
      </c>
      <c r="P80" s="89"/>
      <c r="Q80" s="90"/>
      <c r="R80" s="17"/>
      <c r="U8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54)</f>
        <v>#NUM!</v>
      </c>
    </row>
    <row r="81" spans="2:21" ht="12.75">
      <c r="B81" s="79"/>
      <c r="C81" s="125"/>
      <c r="D81" s="126"/>
      <c r="E81" s="93"/>
      <c r="F81" s="93"/>
      <c r="G81" s="14"/>
      <c r="H81" s="14"/>
      <c r="I81" s="14"/>
      <c r="J81" s="93"/>
      <c r="K81" s="93"/>
      <c r="L81" s="96"/>
      <c r="M81" s="97"/>
      <c r="N81" s="74"/>
      <c r="O81" s="7">
        <f t="shared" si="8"/>
        <v>0</v>
      </c>
      <c r="P81" s="89"/>
      <c r="Q81" s="90"/>
      <c r="R81" s="17"/>
      <c r="U8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55)</f>
        <v>#NUM!</v>
      </c>
    </row>
    <row r="82" spans="2:21" ht="12.75">
      <c r="B82" s="79"/>
      <c r="C82" s="125"/>
      <c r="D82" s="126"/>
      <c r="E82" s="93"/>
      <c r="F82" s="93"/>
      <c r="G82" s="14"/>
      <c r="H82" s="6"/>
      <c r="I82" s="6"/>
      <c r="J82" s="120"/>
      <c r="K82" s="120"/>
      <c r="L82" s="77"/>
      <c r="M82" s="78"/>
      <c r="N82" s="71"/>
      <c r="O82" s="7">
        <f t="shared" si="8"/>
        <v>0</v>
      </c>
      <c r="P82" s="89"/>
      <c r="Q82" s="90"/>
      <c r="R82" s="17"/>
      <c r="U8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56)</f>
        <v>#NUM!</v>
      </c>
    </row>
    <row r="83" spans="2:21" ht="12.75">
      <c r="B83" s="79"/>
      <c r="C83" s="125"/>
      <c r="D83" s="126"/>
      <c r="E83" s="93"/>
      <c r="F83" s="93"/>
      <c r="G83" s="14"/>
      <c r="H83" s="14"/>
      <c r="I83" s="14"/>
      <c r="J83" s="93"/>
      <c r="K83" s="93"/>
      <c r="L83" s="96"/>
      <c r="M83" s="97"/>
      <c r="N83" s="74"/>
      <c r="O83" s="7">
        <f t="shared" si="8"/>
        <v>0</v>
      </c>
      <c r="P83" s="89"/>
      <c r="Q83" s="90"/>
      <c r="R83" s="17"/>
      <c r="U8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57)</f>
        <v>#NUM!</v>
      </c>
    </row>
    <row r="84" spans="2:21" ht="13.5" thickBot="1">
      <c r="B84" s="79"/>
      <c r="C84" s="127"/>
      <c r="D84" s="128"/>
      <c r="E84" s="93"/>
      <c r="F84" s="93"/>
      <c r="G84" s="14"/>
      <c r="H84" s="14"/>
      <c r="I84" s="14"/>
      <c r="J84" s="93"/>
      <c r="K84" s="93"/>
      <c r="L84" s="96"/>
      <c r="M84" s="97"/>
      <c r="N84" s="74"/>
      <c r="O84" s="7">
        <f t="shared" si="8"/>
        <v>0</v>
      </c>
      <c r="P84" s="91"/>
      <c r="Q84" s="92"/>
      <c r="R84" s="17"/>
      <c r="U8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58)</f>
        <v>#NUM!</v>
      </c>
    </row>
    <row r="85" spans="2:21" ht="14.25" thickBot="1" thickTop="1">
      <c r="B85" s="16"/>
      <c r="C85" s="116"/>
      <c r="D85" s="116"/>
      <c r="E85" s="116"/>
      <c r="F85" s="116"/>
      <c r="G85" s="41"/>
      <c r="H85" s="29"/>
      <c r="I85" s="29"/>
      <c r="J85" s="118" t="s">
        <v>22</v>
      </c>
      <c r="K85" s="119"/>
      <c r="L85" s="72">
        <f>SUM(L77:L84)</f>
        <v>0</v>
      </c>
      <c r="M85" s="72"/>
      <c r="N85" s="72"/>
      <c r="O85" s="46">
        <f>SUM(O77:O84)</f>
        <v>0</v>
      </c>
      <c r="P85" s="103"/>
      <c r="Q85" s="104"/>
      <c r="R85" s="17"/>
      <c r="U8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59)</f>
        <v>#NUM!</v>
      </c>
    </row>
    <row r="86" spans="2:21" ht="14.25" thickBot="1" thickTop="1">
      <c r="B86" s="16"/>
      <c r="C86" s="116"/>
      <c r="D86" s="116"/>
      <c r="E86" s="116"/>
      <c r="F86" s="116"/>
      <c r="G86" s="41"/>
      <c r="H86" s="41"/>
      <c r="I86" s="41"/>
      <c r="J86" s="116"/>
      <c r="K86" s="116"/>
      <c r="L86" s="105"/>
      <c r="M86" s="106"/>
      <c r="N86" s="107"/>
      <c r="O86" s="42"/>
      <c r="P86" s="108"/>
      <c r="Q86" s="109"/>
      <c r="R86" s="17"/>
      <c r="U8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60)</f>
        <v>#NUM!</v>
      </c>
    </row>
    <row r="87" spans="2:21" ht="13.5" thickTop="1">
      <c r="B87" s="79" t="s">
        <v>32</v>
      </c>
      <c r="C87" s="121"/>
      <c r="D87" s="122"/>
      <c r="E87" s="120"/>
      <c r="F87" s="120"/>
      <c r="G87" s="6"/>
      <c r="H87" s="6"/>
      <c r="I87" s="6"/>
      <c r="J87" s="120"/>
      <c r="K87" s="120"/>
      <c r="L87" s="77"/>
      <c r="M87" s="78"/>
      <c r="N87" s="71"/>
      <c r="O87" s="7">
        <f aca="true" t="shared" si="9" ref="O87:O94">IF(L87&gt;0.1,1,0)</f>
        <v>0</v>
      </c>
      <c r="P87" s="87"/>
      <c r="Q87" s="88"/>
      <c r="R87" s="17"/>
      <c r="U8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61)</f>
        <v>#NUM!</v>
      </c>
    </row>
    <row r="88" spans="2:21" ht="12.75">
      <c r="B88" s="79"/>
      <c r="C88" s="123"/>
      <c r="D88" s="124"/>
      <c r="E88" s="93"/>
      <c r="F88" s="93"/>
      <c r="G88" s="14"/>
      <c r="H88" s="6"/>
      <c r="I88" s="6"/>
      <c r="J88" s="120"/>
      <c r="K88" s="120"/>
      <c r="L88" s="77"/>
      <c r="M88" s="78"/>
      <c r="N88" s="71"/>
      <c r="O88" s="7">
        <f t="shared" si="9"/>
        <v>0</v>
      </c>
      <c r="P88" s="89"/>
      <c r="Q88" s="90"/>
      <c r="R88" s="17"/>
      <c r="U8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62)</f>
        <v>#NUM!</v>
      </c>
    </row>
    <row r="89" spans="2:21" ht="12.75">
      <c r="B89" s="79"/>
      <c r="C89" s="123"/>
      <c r="D89" s="124"/>
      <c r="E89" s="93"/>
      <c r="F89" s="93"/>
      <c r="G89" s="14"/>
      <c r="H89" s="14"/>
      <c r="I89" s="14"/>
      <c r="J89" s="93"/>
      <c r="K89" s="93"/>
      <c r="L89" s="96"/>
      <c r="M89" s="97"/>
      <c r="N89" s="74"/>
      <c r="O89" s="7">
        <f t="shared" si="9"/>
        <v>0</v>
      </c>
      <c r="P89" s="89"/>
      <c r="Q89" s="90"/>
      <c r="R89" s="17"/>
      <c r="U8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63)</f>
        <v>#NUM!</v>
      </c>
    </row>
    <row r="90" spans="2:21" ht="12.75">
      <c r="B90" s="79"/>
      <c r="C90" s="123"/>
      <c r="D90" s="124"/>
      <c r="E90" s="93"/>
      <c r="F90" s="93"/>
      <c r="G90" s="14"/>
      <c r="H90" s="6"/>
      <c r="I90" s="6"/>
      <c r="J90" s="120"/>
      <c r="K90" s="120"/>
      <c r="L90" s="77"/>
      <c r="M90" s="78"/>
      <c r="N90" s="71"/>
      <c r="O90" s="7">
        <f t="shared" si="9"/>
        <v>0</v>
      </c>
      <c r="P90" s="89"/>
      <c r="Q90" s="90"/>
      <c r="R90" s="17"/>
      <c r="U9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64)</f>
        <v>#NUM!</v>
      </c>
    </row>
    <row r="91" spans="2:21" ht="12.75">
      <c r="B91" s="79"/>
      <c r="C91" s="125"/>
      <c r="D91" s="126"/>
      <c r="E91" s="93"/>
      <c r="F91" s="93"/>
      <c r="G91" s="14"/>
      <c r="H91" s="14"/>
      <c r="I91" s="14"/>
      <c r="J91" s="93"/>
      <c r="K91" s="93"/>
      <c r="L91" s="96"/>
      <c r="M91" s="97"/>
      <c r="N91" s="74"/>
      <c r="O91" s="7">
        <f t="shared" si="9"/>
        <v>0</v>
      </c>
      <c r="P91" s="89"/>
      <c r="Q91" s="90"/>
      <c r="R91" s="17"/>
      <c r="U9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65)</f>
        <v>#NUM!</v>
      </c>
    </row>
    <row r="92" spans="2:21" ht="12.75">
      <c r="B92" s="79"/>
      <c r="C92" s="125"/>
      <c r="D92" s="126"/>
      <c r="E92" s="93"/>
      <c r="F92" s="93"/>
      <c r="G92" s="14"/>
      <c r="H92" s="6"/>
      <c r="I92" s="6"/>
      <c r="J92" s="120"/>
      <c r="K92" s="120"/>
      <c r="L92" s="77"/>
      <c r="M92" s="78"/>
      <c r="N92" s="71"/>
      <c r="O92" s="7">
        <f t="shared" si="9"/>
        <v>0</v>
      </c>
      <c r="P92" s="89"/>
      <c r="Q92" s="90"/>
      <c r="R92" s="17"/>
      <c r="U9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66)</f>
        <v>#NUM!</v>
      </c>
    </row>
    <row r="93" spans="2:21" ht="12.75">
      <c r="B93" s="79"/>
      <c r="C93" s="125"/>
      <c r="D93" s="126"/>
      <c r="E93" s="93"/>
      <c r="F93" s="93"/>
      <c r="G93" s="14"/>
      <c r="H93" s="14"/>
      <c r="I93" s="14"/>
      <c r="J93" s="93"/>
      <c r="K93" s="93"/>
      <c r="L93" s="96"/>
      <c r="M93" s="97"/>
      <c r="N93" s="74"/>
      <c r="O93" s="7">
        <f t="shared" si="9"/>
        <v>0</v>
      </c>
      <c r="P93" s="89"/>
      <c r="Q93" s="90"/>
      <c r="R93" s="17"/>
      <c r="U9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67)</f>
        <v>#NUM!</v>
      </c>
    </row>
    <row r="94" spans="2:21" ht="13.5" thickBot="1">
      <c r="B94" s="79"/>
      <c r="C94" s="127"/>
      <c r="D94" s="128"/>
      <c r="E94" s="93"/>
      <c r="F94" s="93"/>
      <c r="G94" s="14"/>
      <c r="H94" s="14"/>
      <c r="I94" s="14"/>
      <c r="J94" s="93"/>
      <c r="K94" s="93"/>
      <c r="L94" s="96"/>
      <c r="M94" s="97"/>
      <c r="N94" s="74"/>
      <c r="O94" s="7">
        <f t="shared" si="9"/>
        <v>0</v>
      </c>
      <c r="P94" s="91"/>
      <c r="Q94" s="92"/>
      <c r="R94" s="17"/>
      <c r="U9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68)</f>
        <v>#NUM!</v>
      </c>
    </row>
    <row r="95" spans="2:21" ht="14.25" thickBot="1" thickTop="1">
      <c r="B95" s="16"/>
      <c r="C95" s="116"/>
      <c r="D95" s="116"/>
      <c r="E95" s="116"/>
      <c r="F95" s="116"/>
      <c r="G95" s="41"/>
      <c r="H95" s="29"/>
      <c r="I95" s="29"/>
      <c r="J95" s="118" t="s">
        <v>22</v>
      </c>
      <c r="K95" s="119"/>
      <c r="L95" s="72">
        <f>SUM(L87:L94)</f>
        <v>0</v>
      </c>
      <c r="M95" s="72"/>
      <c r="N95" s="72"/>
      <c r="O95" s="46">
        <f>SUM(O87:O94)</f>
        <v>0</v>
      </c>
      <c r="P95" s="103"/>
      <c r="Q95" s="104"/>
      <c r="R95" s="17"/>
      <c r="U9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69)</f>
        <v>#NUM!</v>
      </c>
    </row>
    <row r="96" spans="2:21" ht="14.25" thickBot="1" thickTop="1">
      <c r="B96" s="16"/>
      <c r="C96" s="116"/>
      <c r="D96" s="116"/>
      <c r="E96" s="116"/>
      <c r="F96" s="116"/>
      <c r="G96" s="41"/>
      <c r="H96" s="41"/>
      <c r="I96" s="41"/>
      <c r="J96" s="116"/>
      <c r="K96" s="116"/>
      <c r="L96" s="105"/>
      <c r="M96" s="106"/>
      <c r="N96" s="107"/>
      <c r="O96" s="42"/>
      <c r="P96" s="108"/>
      <c r="Q96" s="109"/>
      <c r="R96" s="17"/>
      <c r="U9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70)</f>
        <v>#NUM!</v>
      </c>
    </row>
    <row r="97" spans="2:21" ht="13.5" thickTop="1">
      <c r="B97" s="79" t="s">
        <v>33</v>
      </c>
      <c r="C97" s="121"/>
      <c r="D97" s="122"/>
      <c r="E97" s="120"/>
      <c r="F97" s="120"/>
      <c r="G97" s="6"/>
      <c r="H97" s="6"/>
      <c r="I97" s="6"/>
      <c r="J97" s="120"/>
      <c r="K97" s="120"/>
      <c r="L97" s="77"/>
      <c r="M97" s="78"/>
      <c r="N97" s="71"/>
      <c r="O97" s="7">
        <f aca="true" t="shared" si="10" ref="O97:O104">IF(L97&gt;0.1,1,0)</f>
        <v>0</v>
      </c>
      <c r="P97" s="87"/>
      <c r="Q97" s="88"/>
      <c r="R97" s="17"/>
      <c r="U9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71)</f>
        <v>#NUM!</v>
      </c>
    </row>
    <row r="98" spans="2:21" ht="12.75">
      <c r="B98" s="79"/>
      <c r="C98" s="123"/>
      <c r="D98" s="124"/>
      <c r="E98" s="93"/>
      <c r="F98" s="93"/>
      <c r="G98" s="14"/>
      <c r="H98" s="6"/>
      <c r="I98" s="6"/>
      <c r="J98" s="120"/>
      <c r="K98" s="120"/>
      <c r="L98" s="77"/>
      <c r="M98" s="78"/>
      <c r="N98" s="71"/>
      <c r="O98" s="7">
        <f t="shared" si="10"/>
        <v>0</v>
      </c>
      <c r="P98" s="89"/>
      <c r="Q98" s="90"/>
      <c r="R98" s="17"/>
      <c r="U9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72)</f>
        <v>#NUM!</v>
      </c>
    </row>
    <row r="99" spans="2:21" ht="12.75">
      <c r="B99" s="79"/>
      <c r="C99" s="123"/>
      <c r="D99" s="124"/>
      <c r="E99" s="93"/>
      <c r="F99" s="93"/>
      <c r="G99" s="14"/>
      <c r="H99" s="14"/>
      <c r="I99" s="14"/>
      <c r="J99" s="93"/>
      <c r="K99" s="93"/>
      <c r="L99" s="96"/>
      <c r="M99" s="97"/>
      <c r="N99" s="74"/>
      <c r="O99" s="7">
        <f t="shared" si="10"/>
        <v>0</v>
      </c>
      <c r="P99" s="89"/>
      <c r="Q99" s="90"/>
      <c r="R99" s="17"/>
      <c r="U9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73)</f>
        <v>#NUM!</v>
      </c>
    </row>
    <row r="100" spans="2:21" ht="12.75">
      <c r="B100" s="79"/>
      <c r="C100" s="123"/>
      <c r="D100" s="124"/>
      <c r="E100" s="93"/>
      <c r="F100" s="93"/>
      <c r="G100" s="14"/>
      <c r="H100" s="6"/>
      <c r="I100" s="6"/>
      <c r="J100" s="120"/>
      <c r="K100" s="120"/>
      <c r="L100" s="77"/>
      <c r="M100" s="78"/>
      <c r="N100" s="71"/>
      <c r="O100" s="7">
        <f t="shared" si="10"/>
        <v>0</v>
      </c>
      <c r="P100" s="89"/>
      <c r="Q100" s="90"/>
      <c r="R100" s="17"/>
      <c r="U10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74)</f>
        <v>#NUM!</v>
      </c>
    </row>
    <row r="101" spans="2:21" ht="12.75">
      <c r="B101" s="79"/>
      <c r="C101" s="125"/>
      <c r="D101" s="126"/>
      <c r="E101" s="93"/>
      <c r="F101" s="93"/>
      <c r="G101" s="14"/>
      <c r="H101" s="14"/>
      <c r="I101" s="14"/>
      <c r="J101" s="93"/>
      <c r="K101" s="93"/>
      <c r="L101" s="96"/>
      <c r="M101" s="97"/>
      <c r="N101" s="74"/>
      <c r="O101" s="7">
        <f t="shared" si="10"/>
        <v>0</v>
      </c>
      <c r="P101" s="89"/>
      <c r="Q101" s="90"/>
      <c r="R101" s="17"/>
      <c r="U10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75)</f>
        <v>#NUM!</v>
      </c>
    </row>
    <row r="102" spans="2:21" ht="12.75">
      <c r="B102" s="79"/>
      <c r="C102" s="125"/>
      <c r="D102" s="126"/>
      <c r="E102" s="93"/>
      <c r="F102" s="93"/>
      <c r="G102" s="14"/>
      <c r="H102" s="6"/>
      <c r="I102" s="6"/>
      <c r="J102" s="120"/>
      <c r="K102" s="120"/>
      <c r="L102" s="77"/>
      <c r="M102" s="78"/>
      <c r="N102" s="71"/>
      <c r="O102" s="7">
        <f t="shared" si="10"/>
        <v>0</v>
      </c>
      <c r="P102" s="89"/>
      <c r="Q102" s="90"/>
      <c r="R102" s="17"/>
      <c r="U10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76)</f>
        <v>#NUM!</v>
      </c>
    </row>
    <row r="103" spans="2:21" ht="12.75">
      <c r="B103" s="79"/>
      <c r="C103" s="125"/>
      <c r="D103" s="126"/>
      <c r="E103" s="93"/>
      <c r="F103" s="93"/>
      <c r="G103" s="14"/>
      <c r="H103" s="14"/>
      <c r="I103" s="14"/>
      <c r="J103" s="93"/>
      <c r="K103" s="93"/>
      <c r="L103" s="96"/>
      <c r="M103" s="97"/>
      <c r="N103" s="74"/>
      <c r="O103" s="7">
        <f t="shared" si="10"/>
        <v>0</v>
      </c>
      <c r="P103" s="89"/>
      <c r="Q103" s="90"/>
      <c r="R103" s="17"/>
      <c r="U10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77)</f>
        <v>#NUM!</v>
      </c>
    </row>
    <row r="104" spans="2:21" ht="13.5" thickBot="1">
      <c r="B104" s="79"/>
      <c r="C104" s="127"/>
      <c r="D104" s="128"/>
      <c r="E104" s="93"/>
      <c r="F104" s="93"/>
      <c r="G104" s="14"/>
      <c r="H104" s="14"/>
      <c r="I104" s="14"/>
      <c r="J104" s="93"/>
      <c r="K104" s="93"/>
      <c r="L104" s="96"/>
      <c r="M104" s="97"/>
      <c r="N104" s="74"/>
      <c r="O104" s="7">
        <f t="shared" si="10"/>
        <v>0</v>
      </c>
      <c r="P104" s="91"/>
      <c r="Q104" s="92"/>
      <c r="R104" s="17"/>
      <c r="U10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78)</f>
        <v>#NUM!</v>
      </c>
    </row>
    <row r="105" spans="2:21" ht="14.25" thickBot="1" thickTop="1">
      <c r="B105" s="16"/>
      <c r="C105" s="116"/>
      <c r="D105" s="116"/>
      <c r="E105" s="116"/>
      <c r="F105" s="116"/>
      <c r="G105" s="41"/>
      <c r="H105" s="29"/>
      <c r="I105" s="29"/>
      <c r="J105" s="118" t="s">
        <v>22</v>
      </c>
      <c r="K105" s="119"/>
      <c r="L105" s="72">
        <f>SUM(L97:L104)</f>
        <v>0</v>
      </c>
      <c r="M105" s="72"/>
      <c r="N105" s="72"/>
      <c r="O105" s="46">
        <f>SUM(O97:O104)</f>
        <v>0</v>
      </c>
      <c r="P105" s="103"/>
      <c r="Q105" s="104"/>
      <c r="R105" s="17"/>
      <c r="U10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79)</f>
        <v>#NUM!</v>
      </c>
    </row>
    <row r="106" spans="2:21" ht="14.25" thickBot="1" thickTop="1">
      <c r="B106" s="16"/>
      <c r="C106" s="116"/>
      <c r="D106" s="116"/>
      <c r="E106" s="116"/>
      <c r="F106" s="116"/>
      <c r="G106" s="41"/>
      <c r="H106" s="41"/>
      <c r="I106" s="41"/>
      <c r="J106" s="116"/>
      <c r="K106" s="116"/>
      <c r="L106" s="73"/>
      <c r="M106" s="98"/>
      <c r="N106" s="99"/>
      <c r="O106" s="42"/>
      <c r="P106" s="108"/>
      <c r="Q106" s="109"/>
      <c r="R106" s="17"/>
      <c r="U10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80)</f>
        <v>#NUM!</v>
      </c>
    </row>
    <row r="107" spans="2:21" ht="13.5" thickTop="1">
      <c r="B107" s="79" t="s">
        <v>34</v>
      </c>
      <c r="C107" s="121"/>
      <c r="D107" s="122"/>
      <c r="E107" s="120"/>
      <c r="F107" s="120"/>
      <c r="G107" s="6"/>
      <c r="H107" s="6"/>
      <c r="I107" s="6"/>
      <c r="J107" s="120"/>
      <c r="K107" s="120"/>
      <c r="L107" s="77"/>
      <c r="M107" s="78"/>
      <c r="N107" s="71"/>
      <c r="O107" s="7">
        <f aca="true" t="shared" si="11" ref="O107:O114">IF(L107&gt;0.1,1,0)</f>
        <v>0</v>
      </c>
      <c r="P107" s="87"/>
      <c r="Q107" s="88"/>
      <c r="R107" s="17"/>
      <c r="U10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81)</f>
        <v>#NUM!</v>
      </c>
    </row>
    <row r="108" spans="2:21" ht="12.75">
      <c r="B108" s="79"/>
      <c r="C108" s="123"/>
      <c r="D108" s="124"/>
      <c r="E108" s="93"/>
      <c r="F108" s="93"/>
      <c r="G108" s="14"/>
      <c r="H108" s="6"/>
      <c r="I108" s="6"/>
      <c r="J108" s="120"/>
      <c r="K108" s="120"/>
      <c r="L108" s="77"/>
      <c r="M108" s="78"/>
      <c r="N108" s="71"/>
      <c r="O108" s="7">
        <f t="shared" si="11"/>
        <v>0</v>
      </c>
      <c r="P108" s="89"/>
      <c r="Q108" s="90"/>
      <c r="R108" s="17"/>
      <c r="U10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82)</f>
        <v>#NUM!</v>
      </c>
    </row>
    <row r="109" spans="2:21" ht="12.75">
      <c r="B109" s="79"/>
      <c r="C109" s="123"/>
      <c r="D109" s="124"/>
      <c r="E109" s="93"/>
      <c r="F109" s="93"/>
      <c r="G109" s="14"/>
      <c r="H109" s="14"/>
      <c r="I109" s="14"/>
      <c r="J109" s="93"/>
      <c r="K109" s="93"/>
      <c r="L109" s="96"/>
      <c r="M109" s="97"/>
      <c r="N109" s="74"/>
      <c r="O109" s="7">
        <f t="shared" si="11"/>
        <v>0</v>
      </c>
      <c r="P109" s="89"/>
      <c r="Q109" s="90"/>
      <c r="R109" s="17"/>
      <c r="U10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83)</f>
        <v>#NUM!</v>
      </c>
    </row>
    <row r="110" spans="2:21" ht="12.75">
      <c r="B110" s="79"/>
      <c r="C110" s="123"/>
      <c r="D110" s="124"/>
      <c r="E110" s="93"/>
      <c r="F110" s="93"/>
      <c r="G110" s="14"/>
      <c r="H110" s="6"/>
      <c r="I110" s="6"/>
      <c r="J110" s="120"/>
      <c r="K110" s="120"/>
      <c r="L110" s="96"/>
      <c r="M110" s="97"/>
      <c r="N110" s="74"/>
      <c r="O110" s="7">
        <f t="shared" si="11"/>
        <v>0</v>
      </c>
      <c r="P110" s="89"/>
      <c r="Q110" s="90"/>
      <c r="R110" s="17"/>
      <c r="U11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84)</f>
        <v>#NUM!</v>
      </c>
    </row>
    <row r="111" spans="2:21" ht="12.75">
      <c r="B111" s="79"/>
      <c r="C111" s="125"/>
      <c r="D111" s="126"/>
      <c r="E111" s="93"/>
      <c r="F111" s="93"/>
      <c r="G111" s="14"/>
      <c r="H111" s="14"/>
      <c r="I111" s="14"/>
      <c r="J111" s="93"/>
      <c r="K111" s="93"/>
      <c r="L111" s="96"/>
      <c r="M111" s="97"/>
      <c r="N111" s="74"/>
      <c r="O111" s="7">
        <f t="shared" si="11"/>
        <v>0</v>
      </c>
      <c r="P111" s="89"/>
      <c r="Q111" s="90"/>
      <c r="R111" s="17"/>
      <c r="U11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85)</f>
        <v>#NUM!</v>
      </c>
    </row>
    <row r="112" spans="2:21" ht="12.75">
      <c r="B112" s="79"/>
      <c r="C112" s="125"/>
      <c r="D112" s="126"/>
      <c r="E112" s="93"/>
      <c r="F112" s="93"/>
      <c r="G112" s="14"/>
      <c r="H112" s="6"/>
      <c r="I112" s="6"/>
      <c r="J112" s="120"/>
      <c r="K112" s="120"/>
      <c r="L112" s="77"/>
      <c r="M112" s="78"/>
      <c r="N112" s="71"/>
      <c r="O112" s="7">
        <f t="shared" si="11"/>
        <v>0</v>
      </c>
      <c r="P112" s="89"/>
      <c r="Q112" s="90"/>
      <c r="R112" s="17"/>
      <c r="U11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86)</f>
        <v>#NUM!</v>
      </c>
    </row>
    <row r="113" spans="2:21" ht="12.75">
      <c r="B113" s="79"/>
      <c r="C113" s="125"/>
      <c r="D113" s="126"/>
      <c r="E113" s="93"/>
      <c r="F113" s="93"/>
      <c r="G113" s="14"/>
      <c r="H113" s="14"/>
      <c r="I113" s="14"/>
      <c r="J113" s="93"/>
      <c r="K113" s="93"/>
      <c r="L113" s="96"/>
      <c r="M113" s="97"/>
      <c r="N113" s="74"/>
      <c r="O113" s="7">
        <f t="shared" si="11"/>
        <v>0</v>
      </c>
      <c r="P113" s="89"/>
      <c r="Q113" s="90"/>
      <c r="R113" s="17"/>
      <c r="U11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87)</f>
        <v>#NUM!</v>
      </c>
    </row>
    <row r="114" spans="2:21" ht="13.5" thickBot="1">
      <c r="B114" s="79"/>
      <c r="C114" s="127"/>
      <c r="D114" s="128"/>
      <c r="E114" s="93"/>
      <c r="F114" s="93"/>
      <c r="G114" s="14"/>
      <c r="H114" s="14"/>
      <c r="I114" s="14"/>
      <c r="J114" s="93"/>
      <c r="K114" s="93"/>
      <c r="L114" s="75"/>
      <c r="M114" s="86"/>
      <c r="N114" s="76"/>
      <c r="O114" s="7">
        <f t="shared" si="11"/>
        <v>0</v>
      </c>
      <c r="P114" s="91"/>
      <c r="Q114" s="92"/>
      <c r="R114" s="17"/>
      <c r="U11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88)</f>
        <v>#NUM!</v>
      </c>
    </row>
    <row r="115" spans="2:21" ht="14.25" thickBot="1" thickTop="1">
      <c r="B115" s="16"/>
      <c r="C115" s="116"/>
      <c r="D115" s="116"/>
      <c r="E115" s="116"/>
      <c r="F115" s="116"/>
      <c r="G115" s="41"/>
      <c r="H115" s="29"/>
      <c r="I115" s="29"/>
      <c r="J115" s="118" t="s">
        <v>22</v>
      </c>
      <c r="K115" s="119"/>
      <c r="L115" s="72">
        <f>SUM(L107:L114)</f>
        <v>0</v>
      </c>
      <c r="M115" s="72"/>
      <c r="N115" s="72"/>
      <c r="O115" s="46">
        <f>SUM(O107:O114)</f>
        <v>0</v>
      </c>
      <c r="P115" s="103"/>
      <c r="Q115" s="104"/>
      <c r="R115" s="17"/>
      <c r="U11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89)</f>
        <v>#NUM!</v>
      </c>
    </row>
    <row r="116" spans="2:21" ht="14.25" thickBot="1" thickTop="1">
      <c r="B116" s="16"/>
      <c r="C116" s="116"/>
      <c r="D116" s="116"/>
      <c r="E116" s="116"/>
      <c r="F116" s="116"/>
      <c r="G116" s="41"/>
      <c r="H116" s="41"/>
      <c r="I116" s="41"/>
      <c r="J116" s="116"/>
      <c r="K116" s="116"/>
      <c r="L116" s="73"/>
      <c r="M116" s="98"/>
      <c r="N116" s="99"/>
      <c r="O116" s="42"/>
      <c r="P116" s="108"/>
      <c r="Q116" s="109"/>
      <c r="R116" s="17"/>
      <c r="U11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90)</f>
        <v>#NUM!</v>
      </c>
    </row>
    <row r="117" spans="2:21" ht="13.5" thickTop="1">
      <c r="B117" s="79" t="s">
        <v>35</v>
      </c>
      <c r="C117" s="121"/>
      <c r="D117" s="122"/>
      <c r="E117" s="120"/>
      <c r="F117" s="120"/>
      <c r="G117" s="6"/>
      <c r="H117" s="6"/>
      <c r="I117" s="6"/>
      <c r="J117" s="120"/>
      <c r="K117" s="120"/>
      <c r="L117" s="77"/>
      <c r="M117" s="78"/>
      <c r="N117" s="71"/>
      <c r="O117" s="7">
        <f aca="true" t="shared" si="12" ref="O117:O124">IF(L117&gt;0.1,1,0)</f>
        <v>0</v>
      </c>
      <c r="P117" s="87"/>
      <c r="Q117" s="88"/>
      <c r="R117" s="17"/>
      <c r="U11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91)</f>
        <v>#NUM!</v>
      </c>
    </row>
    <row r="118" spans="2:21" ht="12.75">
      <c r="B118" s="79"/>
      <c r="C118" s="123"/>
      <c r="D118" s="124"/>
      <c r="E118" s="93"/>
      <c r="F118" s="93"/>
      <c r="G118" s="14"/>
      <c r="H118" s="6"/>
      <c r="I118" s="6"/>
      <c r="J118" s="120"/>
      <c r="K118" s="120"/>
      <c r="L118" s="77"/>
      <c r="M118" s="78"/>
      <c r="N118" s="71"/>
      <c r="O118" s="7">
        <f t="shared" si="12"/>
        <v>0</v>
      </c>
      <c r="P118" s="89"/>
      <c r="Q118" s="90"/>
      <c r="R118" s="17"/>
      <c r="U11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92)</f>
        <v>#NUM!</v>
      </c>
    </row>
    <row r="119" spans="2:21" ht="12.75">
      <c r="B119" s="79"/>
      <c r="C119" s="123"/>
      <c r="D119" s="124"/>
      <c r="E119" s="93"/>
      <c r="F119" s="93"/>
      <c r="G119" s="14"/>
      <c r="H119" s="14"/>
      <c r="I119" s="14"/>
      <c r="J119" s="93"/>
      <c r="K119" s="93"/>
      <c r="L119" s="96"/>
      <c r="M119" s="97"/>
      <c r="N119" s="74"/>
      <c r="O119" s="7">
        <f t="shared" si="12"/>
        <v>0</v>
      </c>
      <c r="P119" s="89"/>
      <c r="Q119" s="90"/>
      <c r="R119" s="17"/>
      <c r="U11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93)</f>
        <v>#NUM!</v>
      </c>
    </row>
    <row r="120" spans="2:21" ht="12.75">
      <c r="B120" s="79"/>
      <c r="C120" s="123"/>
      <c r="D120" s="124"/>
      <c r="E120" s="93"/>
      <c r="F120" s="93"/>
      <c r="G120" s="14"/>
      <c r="H120" s="6"/>
      <c r="I120" s="6"/>
      <c r="J120" s="120"/>
      <c r="K120" s="120"/>
      <c r="L120" s="96"/>
      <c r="M120" s="97"/>
      <c r="N120" s="74"/>
      <c r="O120" s="7">
        <f t="shared" si="12"/>
        <v>0</v>
      </c>
      <c r="P120" s="89"/>
      <c r="Q120" s="90"/>
      <c r="R120" s="17"/>
      <c r="U12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94)</f>
        <v>#NUM!</v>
      </c>
    </row>
    <row r="121" spans="2:21" ht="12.75">
      <c r="B121" s="79"/>
      <c r="C121" s="125"/>
      <c r="D121" s="126"/>
      <c r="E121" s="93"/>
      <c r="F121" s="93"/>
      <c r="G121" s="14"/>
      <c r="H121" s="14"/>
      <c r="I121" s="14"/>
      <c r="J121" s="93"/>
      <c r="K121" s="93"/>
      <c r="L121" s="96"/>
      <c r="M121" s="97"/>
      <c r="N121" s="74"/>
      <c r="O121" s="7">
        <f t="shared" si="12"/>
        <v>0</v>
      </c>
      <c r="P121" s="89"/>
      <c r="Q121" s="90"/>
      <c r="R121" s="17"/>
      <c r="U12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95)</f>
        <v>#NUM!</v>
      </c>
    </row>
    <row r="122" spans="2:21" ht="12.75">
      <c r="B122" s="79"/>
      <c r="C122" s="125"/>
      <c r="D122" s="126"/>
      <c r="E122" s="93"/>
      <c r="F122" s="93"/>
      <c r="G122" s="14"/>
      <c r="H122" s="6"/>
      <c r="I122" s="6"/>
      <c r="J122" s="120"/>
      <c r="K122" s="120"/>
      <c r="L122" s="77"/>
      <c r="M122" s="78"/>
      <c r="N122" s="71"/>
      <c r="O122" s="7">
        <f t="shared" si="12"/>
        <v>0</v>
      </c>
      <c r="P122" s="89"/>
      <c r="Q122" s="90"/>
      <c r="R122" s="17"/>
      <c r="U12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96)</f>
        <v>#NUM!</v>
      </c>
    </row>
    <row r="123" spans="2:21" ht="12.75">
      <c r="B123" s="79"/>
      <c r="C123" s="125"/>
      <c r="D123" s="126"/>
      <c r="E123" s="93"/>
      <c r="F123" s="93"/>
      <c r="G123" s="14"/>
      <c r="H123" s="14"/>
      <c r="I123" s="14"/>
      <c r="J123" s="95"/>
      <c r="K123" s="95"/>
      <c r="L123" s="96"/>
      <c r="M123" s="97"/>
      <c r="N123" s="74"/>
      <c r="O123" s="7">
        <f t="shared" si="12"/>
        <v>0</v>
      </c>
      <c r="P123" s="89"/>
      <c r="Q123" s="90"/>
      <c r="R123" s="17"/>
      <c r="U12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97)</f>
        <v>#NUM!</v>
      </c>
    </row>
    <row r="124" spans="2:21" ht="13.5" thickBot="1">
      <c r="B124" s="79"/>
      <c r="C124" s="127"/>
      <c r="D124" s="128"/>
      <c r="E124" s="93"/>
      <c r="F124" s="93"/>
      <c r="G124" s="14"/>
      <c r="H124" s="14"/>
      <c r="I124" s="38"/>
      <c r="J124" s="94"/>
      <c r="K124" s="94"/>
      <c r="L124" s="75"/>
      <c r="M124" s="86"/>
      <c r="N124" s="76"/>
      <c r="O124" s="7">
        <f t="shared" si="12"/>
        <v>0</v>
      </c>
      <c r="P124" s="91"/>
      <c r="Q124" s="92"/>
      <c r="R124" s="17"/>
      <c r="U12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98)</f>
        <v>#NUM!</v>
      </c>
    </row>
    <row r="125" spans="2:21" ht="14.25" thickBot="1" thickTop="1">
      <c r="B125" s="16"/>
      <c r="C125" s="116"/>
      <c r="D125" s="116"/>
      <c r="E125" s="116"/>
      <c r="F125" s="116"/>
      <c r="G125" s="41"/>
      <c r="H125" s="29"/>
      <c r="I125" s="29"/>
      <c r="J125" s="118" t="s">
        <v>22</v>
      </c>
      <c r="K125" s="119"/>
      <c r="L125" s="72">
        <f>SUM(L117:L124)</f>
        <v>0</v>
      </c>
      <c r="M125" s="72"/>
      <c r="N125" s="72"/>
      <c r="O125" s="46">
        <f>SUM(O117:O124)</f>
        <v>0</v>
      </c>
      <c r="P125" s="49"/>
      <c r="Q125" s="50"/>
      <c r="R125" s="17"/>
      <c r="U12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99)</f>
        <v>#NUM!</v>
      </c>
    </row>
    <row r="126" spans="2:21" ht="14.25" thickBot="1" thickTop="1">
      <c r="B126" s="16"/>
      <c r="C126" s="116"/>
      <c r="D126" s="116"/>
      <c r="E126" s="116"/>
      <c r="F126" s="116"/>
      <c r="G126" s="41"/>
      <c r="H126" s="43"/>
      <c r="I126" s="43"/>
      <c r="J126" s="117"/>
      <c r="K126" s="117"/>
      <c r="L126" s="73"/>
      <c r="M126" s="98"/>
      <c r="N126" s="99"/>
      <c r="O126" s="18"/>
      <c r="P126" s="100"/>
      <c r="Q126" s="101"/>
      <c r="R126" s="17"/>
      <c r="U12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100)</f>
        <v>#NUM!</v>
      </c>
    </row>
    <row r="127" spans="2:18" ht="13.5" thickTop="1">
      <c r="B127" s="79" t="s">
        <v>36</v>
      </c>
      <c r="C127" s="121"/>
      <c r="D127" s="122"/>
      <c r="E127" s="93"/>
      <c r="F127" s="93"/>
      <c r="G127" s="14"/>
      <c r="H127" s="6"/>
      <c r="I127" s="6"/>
      <c r="J127" s="120"/>
      <c r="K127" s="120"/>
      <c r="L127" s="77"/>
      <c r="M127" s="78"/>
      <c r="N127" s="71"/>
      <c r="O127" s="7">
        <f aca="true" t="shared" si="13" ref="O127:O134">IF(L127&gt;0.1,1,0)</f>
        <v>0</v>
      </c>
      <c r="P127" s="87"/>
      <c r="Q127" s="88"/>
      <c r="R127" s="17"/>
    </row>
    <row r="128" spans="2:21" ht="12.75">
      <c r="B128" s="79"/>
      <c r="C128" s="123"/>
      <c r="D128" s="124"/>
      <c r="E128" s="93"/>
      <c r="F128" s="93"/>
      <c r="G128" s="14"/>
      <c r="H128" s="6"/>
      <c r="I128" s="6"/>
      <c r="J128" s="120"/>
      <c r="K128" s="120"/>
      <c r="L128" s="77"/>
      <c r="M128" s="78"/>
      <c r="N128" s="71"/>
      <c r="O128" s="7">
        <f t="shared" si="13"/>
        <v>0</v>
      </c>
      <c r="P128" s="89"/>
      <c r="Q128" s="90"/>
      <c r="R128" s="17"/>
      <c r="T128" s="55" t="s">
        <v>78</v>
      </c>
      <c r="U128" t="e">
        <f>SUM(U27:U126)</f>
        <v>#NUM!</v>
      </c>
    </row>
    <row r="129" spans="2:18" ht="12.75">
      <c r="B129" s="79"/>
      <c r="C129" s="123"/>
      <c r="D129" s="124"/>
      <c r="E129" s="93"/>
      <c r="F129" s="93"/>
      <c r="G129" s="14"/>
      <c r="H129" s="14"/>
      <c r="I129" s="14"/>
      <c r="J129" s="93"/>
      <c r="K129" s="93"/>
      <c r="L129" s="96"/>
      <c r="M129" s="97"/>
      <c r="N129" s="74"/>
      <c r="O129" s="7">
        <f t="shared" si="13"/>
        <v>0</v>
      </c>
      <c r="P129" s="89"/>
      <c r="Q129" s="90"/>
      <c r="R129" s="17"/>
    </row>
    <row r="130" spans="2:18" ht="12.75">
      <c r="B130" s="79"/>
      <c r="C130" s="123"/>
      <c r="D130" s="124"/>
      <c r="E130" s="93"/>
      <c r="F130" s="93"/>
      <c r="G130" s="14"/>
      <c r="H130" s="6"/>
      <c r="I130" s="6"/>
      <c r="J130" s="120"/>
      <c r="K130" s="120"/>
      <c r="L130" s="96"/>
      <c r="M130" s="97"/>
      <c r="N130" s="74"/>
      <c r="O130" s="7">
        <f t="shared" si="13"/>
        <v>0</v>
      </c>
      <c r="P130" s="89"/>
      <c r="Q130" s="90"/>
      <c r="R130" s="17"/>
    </row>
    <row r="131" spans="2:18" ht="12.75">
      <c r="B131" s="79"/>
      <c r="C131" s="125"/>
      <c r="D131" s="126"/>
      <c r="E131" s="93"/>
      <c r="F131" s="93"/>
      <c r="G131" s="14"/>
      <c r="H131" s="14"/>
      <c r="I131" s="14"/>
      <c r="J131" s="93"/>
      <c r="K131" s="93"/>
      <c r="L131" s="96"/>
      <c r="M131" s="97"/>
      <c r="N131" s="74"/>
      <c r="O131" s="7">
        <f t="shared" si="13"/>
        <v>0</v>
      </c>
      <c r="P131" s="89"/>
      <c r="Q131" s="90"/>
      <c r="R131" s="17"/>
    </row>
    <row r="132" spans="2:18" ht="12.75">
      <c r="B132" s="79"/>
      <c r="C132" s="125"/>
      <c r="D132" s="126"/>
      <c r="E132" s="93"/>
      <c r="F132" s="93"/>
      <c r="G132" s="14"/>
      <c r="H132" s="6"/>
      <c r="I132" s="6"/>
      <c r="J132" s="120"/>
      <c r="K132" s="120"/>
      <c r="L132" s="77"/>
      <c r="M132" s="78"/>
      <c r="N132" s="71"/>
      <c r="O132" s="7">
        <f t="shared" si="13"/>
        <v>0</v>
      </c>
      <c r="P132" s="89"/>
      <c r="Q132" s="90"/>
      <c r="R132" s="17"/>
    </row>
    <row r="133" spans="2:18" ht="12.75">
      <c r="B133" s="79"/>
      <c r="C133" s="125"/>
      <c r="D133" s="126"/>
      <c r="E133" s="93"/>
      <c r="F133" s="93"/>
      <c r="G133" s="14"/>
      <c r="H133" s="14"/>
      <c r="I133" s="14"/>
      <c r="J133" s="93"/>
      <c r="K133" s="93"/>
      <c r="L133" s="96"/>
      <c r="M133" s="97"/>
      <c r="N133" s="74"/>
      <c r="O133" s="7">
        <f t="shared" si="13"/>
        <v>0</v>
      </c>
      <c r="P133" s="89"/>
      <c r="Q133" s="90"/>
      <c r="R133" s="17"/>
    </row>
    <row r="134" spans="2:18" ht="13.5" thickBot="1">
      <c r="B134" s="79"/>
      <c r="C134" s="127"/>
      <c r="D134" s="128"/>
      <c r="E134" s="93"/>
      <c r="F134" s="93"/>
      <c r="G134" s="14"/>
      <c r="H134" s="14"/>
      <c r="I134" s="14"/>
      <c r="J134" s="93"/>
      <c r="K134" s="93"/>
      <c r="L134" s="75"/>
      <c r="M134" s="86"/>
      <c r="N134" s="76"/>
      <c r="O134" s="7">
        <f t="shared" si="13"/>
        <v>0</v>
      </c>
      <c r="P134" s="91"/>
      <c r="Q134" s="92"/>
      <c r="R134" s="17"/>
    </row>
    <row r="135" spans="2:18" ht="14.25" thickBot="1" thickTop="1">
      <c r="B135" s="16"/>
      <c r="C135" s="116"/>
      <c r="D135" s="116"/>
      <c r="E135" s="116"/>
      <c r="F135" s="116"/>
      <c r="G135" s="41"/>
      <c r="H135" s="29"/>
      <c r="I135" s="29"/>
      <c r="J135" s="118" t="s">
        <v>22</v>
      </c>
      <c r="K135" s="119"/>
      <c r="L135" s="72">
        <f>SUM(L127:L134)</f>
        <v>0</v>
      </c>
      <c r="M135" s="72"/>
      <c r="N135" s="72"/>
      <c r="O135" s="46">
        <f>SUM(O127:O134)</f>
        <v>0</v>
      </c>
      <c r="P135" s="103"/>
      <c r="Q135" s="104"/>
      <c r="R135" s="17"/>
    </row>
    <row r="136" spans="2:18" ht="14.25" thickBot="1" thickTop="1">
      <c r="B136" s="16"/>
      <c r="C136" s="117"/>
      <c r="D136" s="117"/>
      <c r="E136" s="117"/>
      <c r="F136" s="117"/>
      <c r="G136" s="43"/>
      <c r="H136" s="43"/>
      <c r="I136" s="43"/>
      <c r="J136" s="117"/>
      <c r="K136" s="117"/>
      <c r="L136" s="73"/>
      <c r="M136" s="98"/>
      <c r="N136" s="99"/>
      <c r="O136" s="18"/>
      <c r="P136" s="100"/>
      <c r="Q136" s="101"/>
      <c r="R136" s="17"/>
    </row>
    <row r="137" spans="2:18" ht="13.5" thickTop="1">
      <c r="B137" s="79" t="s">
        <v>37</v>
      </c>
      <c r="C137" s="121"/>
      <c r="D137" s="122"/>
      <c r="E137" s="120"/>
      <c r="F137" s="120"/>
      <c r="G137" s="6"/>
      <c r="H137" s="6"/>
      <c r="I137" s="6"/>
      <c r="J137" s="120"/>
      <c r="K137" s="120"/>
      <c r="L137" s="77"/>
      <c r="M137" s="78"/>
      <c r="N137" s="71"/>
      <c r="O137" s="7">
        <f aca="true" t="shared" si="14" ref="O137:O144">IF(L137&gt;0.1,1,0)</f>
        <v>0</v>
      </c>
      <c r="P137" s="87"/>
      <c r="Q137" s="88"/>
      <c r="R137" s="17"/>
    </row>
    <row r="138" spans="2:18" ht="12.75">
      <c r="B138" s="79"/>
      <c r="C138" s="123"/>
      <c r="D138" s="124"/>
      <c r="E138" s="93"/>
      <c r="F138" s="93"/>
      <c r="G138" s="14"/>
      <c r="H138" s="6"/>
      <c r="I138" s="6"/>
      <c r="J138" s="120"/>
      <c r="K138" s="120"/>
      <c r="L138" s="77"/>
      <c r="M138" s="78"/>
      <c r="N138" s="71"/>
      <c r="O138" s="7">
        <f t="shared" si="14"/>
        <v>0</v>
      </c>
      <c r="P138" s="89"/>
      <c r="Q138" s="90"/>
      <c r="R138" s="17"/>
    </row>
    <row r="139" spans="2:18" ht="12.75">
      <c r="B139" s="79"/>
      <c r="C139" s="123"/>
      <c r="D139" s="124"/>
      <c r="E139" s="93"/>
      <c r="F139" s="93"/>
      <c r="G139" s="14"/>
      <c r="H139" s="14"/>
      <c r="I139" s="14"/>
      <c r="J139" s="93"/>
      <c r="K139" s="93"/>
      <c r="L139" s="96"/>
      <c r="M139" s="97"/>
      <c r="N139" s="74"/>
      <c r="O139" s="7">
        <f t="shared" si="14"/>
        <v>0</v>
      </c>
      <c r="P139" s="89"/>
      <c r="Q139" s="90"/>
      <c r="R139" s="17"/>
    </row>
    <row r="140" spans="2:18" ht="12.75">
      <c r="B140" s="79"/>
      <c r="C140" s="123"/>
      <c r="D140" s="124"/>
      <c r="E140" s="93"/>
      <c r="F140" s="93"/>
      <c r="G140" s="14"/>
      <c r="H140" s="6"/>
      <c r="I140" s="6"/>
      <c r="J140" s="120"/>
      <c r="K140" s="120"/>
      <c r="L140" s="96"/>
      <c r="M140" s="97"/>
      <c r="N140" s="74"/>
      <c r="O140" s="7">
        <f t="shared" si="14"/>
        <v>0</v>
      </c>
      <c r="P140" s="89"/>
      <c r="Q140" s="90"/>
      <c r="R140" s="17"/>
    </row>
    <row r="141" spans="2:18" ht="12.75">
      <c r="B141" s="79"/>
      <c r="C141" s="125"/>
      <c r="D141" s="126"/>
      <c r="E141" s="93"/>
      <c r="F141" s="93"/>
      <c r="G141" s="14"/>
      <c r="H141" s="14"/>
      <c r="I141" s="14"/>
      <c r="J141" s="93"/>
      <c r="K141" s="93"/>
      <c r="L141" s="96"/>
      <c r="M141" s="97"/>
      <c r="N141" s="74"/>
      <c r="O141" s="7">
        <f t="shared" si="14"/>
        <v>0</v>
      </c>
      <c r="P141" s="89"/>
      <c r="Q141" s="90"/>
      <c r="R141" s="17"/>
    </row>
    <row r="142" spans="2:18" ht="12.75">
      <c r="B142" s="79"/>
      <c r="C142" s="125"/>
      <c r="D142" s="126"/>
      <c r="E142" s="93"/>
      <c r="F142" s="93"/>
      <c r="G142" s="14"/>
      <c r="H142" s="6"/>
      <c r="I142" s="6"/>
      <c r="J142" s="120"/>
      <c r="K142" s="120"/>
      <c r="L142" s="77"/>
      <c r="M142" s="78"/>
      <c r="N142" s="71"/>
      <c r="O142" s="7">
        <f t="shared" si="14"/>
        <v>0</v>
      </c>
      <c r="P142" s="89"/>
      <c r="Q142" s="90"/>
      <c r="R142" s="17"/>
    </row>
    <row r="143" spans="2:18" ht="12.75">
      <c r="B143" s="79"/>
      <c r="C143" s="125"/>
      <c r="D143" s="126"/>
      <c r="E143" s="93"/>
      <c r="F143" s="93"/>
      <c r="G143" s="14"/>
      <c r="H143" s="14"/>
      <c r="I143" s="14"/>
      <c r="J143" s="93"/>
      <c r="K143" s="93"/>
      <c r="L143" s="96"/>
      <c r="M143" s="97"/>
      <c r="N143" s="74"/>
      <c r="O143" s="7">
        <f t="shared" si="14"/>
        <v>0</v>
      </c>
      <c r="P143" s="89"/>
      <c r="Q143" s="90"/>
      <c r="R143" s="17"/>
    </row>
    <row r="144" spans="2:18" ht="13.5" thickBot="1">
      <c r="B144" s="79"/>
      <c r="C144" s="127"/>
      <c r="D144" s="128"/>
      <c r="E144" s="93"/>
      <c r="F144" s="93"/>
      <c r="G144" s="14"/>
      <c r="H144" s="14"/>
      <c r="I144" s="14"/>
      <c r="J144" s="93"/>
      <c r="K144" s="93"/>
      <c r="L144" s="75"/>
      <c r="M144" s="86"/>
      <c r="N144" s="76"/>
      <c r="O144" s="7">
        <f t="shared" si="14"/>
        <v>0</v>
      </c>
      <c r="P144" s="91"/>
      <c r="Q144" s="92"/>
      <c r="R144" s="17"/>
    </row>
    <row r="145" spans="2:18" ht="14.25" thickBot="1" thickTop="1">
      <c r="B145" s="16"/>
      <c r="C145" s="116"/>
      <c r="D145" s="116"/>
      <c r="E145" s="116"/>
      <c r="F145" s="116"/>
      <c r="G145" s="41"/>
      <c r="H145" s="29"/>
      <c r="I145" s="29"/>
      <c r="J145" s="118" t="s">
        <v>22</v>
      </c>
      <c r="K145" s="119"/>
      <c r="L145" s="72">
        <f>SUM(L137:L144)</f>
        <v>0</v>
      </c>
      <c r="M145" s="72"/>
      <c r="N145" s="72"/>
      <c r="O145" s="46">
        <f>SUM(O137:O144)</f>
        <v>0</v>
      </c>
      <c r="P145" s="103"/>
      <c r="Q145" s="104"/>
      <c r="R145" s="17"/>
    </row>
    <row r="146" spans="2:18" ht="14.25" thickBot="1" thickTop="1">
      <c r="B146" s="16"/>
      <c r="C146" s="116"/>
      <c r="D146" s="116"/>
      <c r="E146" s="116"/>
      <c r="F146" s="116"/>
      <c r="G146" s="41"/>
      <c r="H146" s="41"/>
      <c r="I146" s="41"/>
      <c r="J146" s="116"/>
      <c r="K146" s="116"/>
      <c r="L146" s="73"/>
      <c r="M146" s="98"/>
      <c r="N146" s="99"/>
      <c r="O146" s="42"/>
      <c r="P146" s="108"/>
      <c r="Q146" s="109"/>
      <c r="R146" s="17"/>
    </row>
    <row r="147" spans="2:18" ht="13.5" thickTop="1">
      <c r="B147" s="79" t="s">
        <v>38</v>
      </c>
      <c r="C147" s="121"/>
      <c r="D147" s="122"/>
      <c r="E147" s="120"/>
      <c r="F147" s="120"/>
      <c r="G147" s="6"/>
      <c r="H147" s="6"/>
      <c r="I147" s="6"/>
      <c r="J147" s="120"/>
      <c r="K147" s="120"/>
      <c r="L147" s="77"/>
      <c r="M147" s="78"/>
      <c r="N147" s="71"/>
      <c r="O147" s="7">
        <f aca="true" t="shared" si="15" ref="O147:O154">IF(L147&gt;0.1,1,0)</f>
        <v>0</v>
      </c>
      <c r="P147" s="87"/>
      <c r="Q147" s="88"/>
      <c r="R147" s="17"/>
    </row>
    <row r="148" spans="2:18" ht="12.75">
      <c r="B148" s="79"/>
      <c r="C148" s="123"/>
      <c r="D148" s="124"/>
      <c r="E148" s="93"/>
      <c r="F148" s="93"/>
      <c r="G148" s="14"/>
      <c r="H148" s="6"/>
      <c r="I148" s="6"/>
      <c r="J148" s="120"/>
      <c r="K148" s="120"/>
      <c r="L148" s="77"/>
      <c r="M148" s="78"/>
      <c r="N148" s="71"/>
      <c r="O148" s="7">
        <f t="shared" si="15"/>
        <v>0</v>
      </c>
      <c r="P148" s="89"/>
      <c r="Q148" s="90"/>
      <c r="R148" s="17"/>
    </row>
    <row r="149" spans="2:18" ht="12.75">
      <c r="B149" s="79"/>
      <c r="C149" s="123"/>
      <c r="D149" s="124"/>
      <c r="E149" s="93"/>
      <c r="F149" s="93"/>
      <c r="G149" s="14"/>
      <c r="H149" s="14"/>
      <c r="I149" s="14"/>
      <c r="J149" s="93"/>
      <c r="K149" s="93"/>
      <c r="L149" s="96"/>
      <c r="M149" s="97"/>
      <c r="N149" s="74"/>
      <c r="O149" s="7">
        <f t="shared" si="15"/>
        <v>0</v>
      </c>
      <c r="P149" s="89"/>
      <c r="Q149" s="90"/>
      <c r="R149" s="17"/>
    </row>
    <row r="150" spans="2:18" ht="12.75">
      <c r="B150" s="79"/>
      <c r="C150" s="123"/>
      <c r="D150" s="124"/>
      <c r="E150" s="93"/>
      <c r="F150" s="93"/>
      <c r="G150" s="14"/>
      <c r="H150" s="6"/>
      <c r="I150" s="6"/>
      <c r="J150" s="120"/>
      <c r="K150" s="120"/>
      <c r="L150" s="96"/>
      <c r="M150" s="97"/>
      <c r="N150" s="74"/>
      <c r="O150" s="7">
        <f t="shared" si="15"/>
        <v>0</v>
      </c>
      <c r="P150" s="89"/>
      <c r="Q150" s="90"/>
      <c r="R150" s="17"/>
    </row>
    <row r="151" spans="2:18" ht="12.75">
      <c r="B151" s="79"/>
      <c r="C151" s="125"/>
      <c r="D151" s="126"/>
      <c r="E151" s="93"/>
      <c r="F151" s="93"/>
      <c r="G151" s="14"/>
      <c r="H151" s="14"/>
      <c r="I151" s="14"/>
      <c r="J151" s="93"/>
      <c r="K151" s="93"/>
      <c r="L151" s="96"/>
      <c r="M151" s="97"/>
      <c r="N151" s="74"/>
      <c r="O151" s="7">
        <f t="shared" si="15"/>
        <v>0</v>
      </c>
      <c r="P151" s="89"/>
      <c r="Q151" s="90"/>
      <c r="R151" s="17"/>
    </row>
    <row r="152" spans="2:18" ht="12.75">
      <c r="B152" s="79"/>
      <c r="C152" s="125"/>
      <c r="D152" s="126"/>
      <c r="E152" s="93"/>
      <c r="F152" s="93"/>
      <c r="G152" s="14"/>
      <c r="H152" s="6"/>
      <c r="I152" s="6"/>
      <c r="J152" s="120"/>
      <c r="K152" s="120"/>
      <c r="L152" s="77"/>
      <c r="M152" s="78"/>
      <c r="N152" s="71"/>
      <c r="O152" s="7">
        <f t="shared" si="15"/>
        <v>0</v>
      </c>
      <c r="P152" s="89"/>
      <c r="Q152" s="90"/>
      <c r="R152" s="17"/>
    </row>
    <row r="153" spans="2:18" ht="12.75">
      <c r="B153" s="79"/>
      <c r="C153" s="125"/>
      <c r="D153" s="126"/>
      <c r="E153" s="93"/>
      <c r="F153" s="93"/>
      <c r="G153" s="14"/>
      <c r="H153" s="14"/>
      <c r="I153" s="14"/>
      <c r="J153" s="93"/>
      <c r="K153" s="93"/>
      <c r="L153" s="96"/>
      <c r="M153" s="97"/>
      <c r="N153" s="74"/>
      <c r="O153" s="7">
        <f t="shared" si="15"/>
        <v>0</v>
      </c>
      <c r="P153" s="89"/>
      <c r="Q153" s="90"/>
      <c r="R153" s="17"/>
    </row>
    <row r="154" spans="2:18" ht="13.5" thickBot="1">
      <c r="B154" s="79"/>
      <c r="C154" s="127"/>
      <c r="D154" s="128"/>
      <c r="E154" s="93"/>
      <c r="F154" s="93"/>
      <c r="G154" s="14"/>
      <c r="H154" s="14"/>
      <c r="I154" s="14"/>
      <c r="J154" s="93"/>
      <c r="K154" s="93"/>
      <c r="L154" s="75"/>
      <c r="M154" s="86"/>
      <c r="N154" s="76"/>
      <c r="O154" s="7">
        <f t="shared" si="15"/>
        <v>0</v>
      </c>
      <c r="P154" s="91"/>
      <c r="Q154" s="92"/>
      <c r="R154" s="17"/>
    </row>
    <row r="155" spans="2:18" ht="14.25" thickBot="1" thickTop="1">
      <c r="B155" s="16"/>
      <c r="C155" s="116"/>
      <c r="D155" s="116"/>
      <c r="E155" s="116"/>
      <c r="F155" s="116"/>
      <c r="G155" s="41"/>
      <c r="H155" s="29"/>
      <c r="I155" s="29"/>
      <c r="J155" s="118" t="s">
        <v>22</v>
      </c>
      <c r="K155" s="119"/>
      <c r="L155" s="72">
        <f>SUM(L147:L154)</f>
        <v>0</v>
      </c>
      <c r="M155" s="72"/>
      <c r="N155" s="72"/>
      <c r="O155" s="46">
        <f>SUM(O147:O154)</f>
        <v>0</v>
      </c>
      <c r="P155" s="103"/>
      <c r="Q155" s="104"/>
      <c r="R155" s="17"/>
    </row>
    <row r="156" spans="2:18" ht="14.25" thickBot="1" thickTop="1">
      <c r="B156" s="16"/>
      <c r="C156" s="116"/>
      <c r="D156" s="116"/>
      <c r="E156" s="116"/>
      <c r="F156" s="116"/>
      <c r="G156" s="41"/>
      <c r="H156" s="41"/>
      <c r="I156" s="41"/>
      <c r="J156" s="116"/>
      <c r="K156" s="116"/>
      <c r="L156" s="73"/>
      <c r="M156" s="98"/>
      <c r="N156" s="99"/>
      <c r="O156" s="42"/>
      <c r="P156" s="108"/>
      <c r="Q156" s="109"/>
      <c r="R156" s="17"/>
    </row>
    <row r="157" spans="2:18" ht="13.5" thickTop="1">
      <c r="B157" s="79" t="s">
        <v>39</v>
      </c>
      <c r="C157" s="121"/>
      <c r="D157" s="122"/>
      <c r="E157" s="120"/>
      <c r="F157" s="120"/>
      <c r="G157" s="6"/>
      <c r="H157" s="6"/>
      <c r="I157" s="6"/>
      <c r="J157" s="120"/>
      <c r="K157" s="120"/>
      <c r="L157" s="77"/>
      <c r="M157" s="78"/>
      <c r="N157" s="71"/>
      <c r="O157" s="7">
        <f aca="true" t="shared" si="16" ref="O157:O164">IF(L157&gt;0.1,1,0)</f>
        <v>0</v>
      </c>
      <c r="P157" s="87"/>
      <c r="Q157" s="88"/>
      <c r="R157" s="17"/>
    </row>
    <row r="158" spans="2:18" ht="12.75">
      <c r="B158" s="79"/>
      <c r="C158" s="123"/>
      <c r="D158" s="124"/>
      <c r="E158" s="93"/>
      <c r="F158" s="93"/>
      <c r="G158" s="14"/>
      <c r="H158" s="6"/>
      <c r="I158" s="6"/>
      <c r="J158" s="120"/>
      <c r="K158" s="120"/>
      <c r="L158" s="77"/>
      <c r="M158" s="78"/>
      <c r="N158" s="71"/>
      <c r="O158" s="7">
        <f t="shared" si="16"/>
        <v>0</v>
      </c>
      <c r="P158" s="89"/>
      <c r="Q158" s="90"/>
      <c r="R158" s="17"/>
    </row>
    <row r="159" spans="2:18" ht="12.75">
      <c r="B159" s="79"/>
      <c r="C159" s="123"/>
      <c r="D159" s="124"/>
      <c r="E159" s="93"/>
      <c r="F159" s="93"/>
      <c r="G159" s="14"/>
      <c r="H159" s="14"/>
      <c r="I159" s="14"/>
      <c r="J159" s="93"/>
      <c r="K159" s="93"/>
      <c r="L159" s="96"/>
      <c r="M159" s="97"/>
      <c r="N159" s="74"/>
      <c r="O159" s="7">
        <f t="shared" si="16"/>
        <v>0</v>
      </c>
      <c r="P159" s="89"/>
      <c r="Q159" s="90"/>
      <c r="R159" s="17"/>
    </row>
    <row r="160" spans="2:18" ht="12.75">
      <c r="B160" s="79"/>
      <c r="C160" s="123"/>
      <c r="D160" s="124"/>
      <c r="E160" s="93"/>
      <c r="F160" s="93"/>
      <c r="G160" s="14"/>
      <c r="H160" s="6"/>
      <c r="I160" s="6"/>
      <c r="J160" s="120"/>
      <c r="K160" s="120"/>
      <c r="L160" s="96"/>
      <c r="M160" s="97"/>
      <c r="N160" s="74"/>
      <c r="O160" s="7">
        <f t="shared" si="16"/>
        <v>0</v>
      </c>
      <c r="P160" s="89"/>
      <c r="Q160" s="90"/>
      <c r="R160" s="17"/>
    </row>
    <row r="161" spans="2:18" ht="12.75">
      <c r="B161" s="79"/>
      <c r="C161" s="125"/>
      <c r="D161" s="126"/>
      <c r="E161" s="93"/>
      <c r="F161" s="93"/>
      <c r="G161" s="14"/>
      <c r="H161" s="14"/>
      <c r="I161" s="14"/>
      <c r="J161" s="93"/>
      <c r="K161" s="93"/>
      <c r="L161" s="96"/>
      <c r="M161" s="97"/>
      <c r="N161" s="74"/>
      <c r="O161" s="7">
        <f t="shared" si="16"/>
        <v>0</v>
      </c>
      <c r="P161" s="89"/>
      <c r="Q161" s="90"/>
      <c r="R161" s="17"/>
    </row>
    <row r="162" spans="2:18" ht="12.75">
      <c r="B162" s="79"/>
      <c r="C162" s="125"/>
      <c r="D162" s="126"/>
      <c r="E162" s="93"/>
      <c r="F162" s="93"/>
      <c r="G162" s="14"/>
      <c r="H162" s="6"/>
      <c r="I162" s="6"/>
      <c r="J162" s="120"/>
      <c r="K162" s="120"/>
      <c r="L162" s="77"/>
      <c r="M162" s="78"/>
      <c r="N162" s="71"/>
      <c r="O162" s="7">
        <f t="shared" si="16"/>
        <v>0</v>
      </c>
      <c r="P162" s="89"/>
      <c r="Q162" s="90"/>
      <c r="R162" s="17"/>
    </row>
    <row r="163" spans="2:18" ht="12.75">
      <c r="B163" s="79"/>
      <c r="C163" s="125"/>
      <c r="D163" s="126"/>
      <c r="E163" s="93"/>
      <c r="F163" s="93"/>
      <c r="G163" s="14"/>
      <c r="H163" s="14"/>
      <c r="I163" s="14"/>
      <c r="J163" s="93"/>
      <c r="K163" s="93"/>
      <c r="L163" s="96"/>
      <c r="M163" s="97"/>
      <c r="N163" s="74"/>
      <c r="O163" s="7">
        <f t="shared" si="16"/>
        <v>0</v>
      </c>
      <c r="P163" s="89"/>
      <c r="Q163" s="90"/>
      <c r="R163" s="17"/>
    </row>
    <row r="164" spans="2:18" ht="13.5" thickBot="1">
      <c r="B164" s="79"/>
      <c r="C164" s="127"/>
      <c r="D164" s="128"/>
      <c r="E164" s="93"/>
      <c r="F164" s="93"/>
      <c r="G164" s="14"/>
      <c r="H164" s="14"/>
      <c r="I164" s="14"/>
      <c r="J164" s="93"/>
      <c r="K164" s="93"/>
      <c r="L164" s="75"/>
      <c r="M164" s="86"/>
      <c r="N164" s="76"/>
      <c r="O164" s="7">
        <f t="shared" si="16"/>
        <v>0</v>
      </c>
      <c r="P164" s="91"/>
      <c r="Q164" s="92"/>
      <c r="R164" s="17"/>
    </row>
    <row r="165" spans="2:18" ht="14.25" thickBot="1" thickTop="1">
      <c r="B165" s="16"/>
      <c r="C165" s="116"/>
      <c r="D165" s="116"/>
      <c r="E165" s="116"/>
      <c r="F165" s="116"/>
      <c r="G165" s="41"/>
      <c r="H165" s="29"/>
      <c r="I165" s="29"/>
      <c r="J165" s="118" t="s">
        <v>22</v>
      </c>
      <c r="K165" s="119"/>
      <c r="L165" s="72">
        <f>SUM(L157:L164)</f>
        <v>0</v>
      </c>
      <c r="M165" s="72"/>
      <c r="N165" s="72"/>
      <c r="O165" s="46">
        <f>SUM(O157:O164)</f>
        <v>0</v>
      </c>
      <c r="P165" s="103"/>
      <c r="Q165" s="104"/>
      <c r="R165" s="17"/>
    </row>
    <row r="166" spans="2:18" ht="14.25" thickBot="1" thickTop="1">
      <c r="B166" s="16"/>
      <c r="C166" s="116"/>
      <c r="D166" s="116"/>
      <c r="E166" s="116"/>
      <c r="F166" s="116"/>
      <c r="G166" s="41"/>
      <c r="H166" s="41"/>
      <c r="I166" s="41"/>
      <c r="J166" s="116"/>
      <c r="K166" s="116"/>
      <c r="L166" s="73"/>
      <c r="M166" s="98"/>
      <c r="N166" s="99"/>
      <c r="O166" s="42"/>
      <c r="P166" s="108"/>
      <c r="Q166" s="109"/>
      <c r="R166" s="17"/>
    </row>
    <row r="167" spans="2:18" ht="13.5" thickTop="1">
      <c r="B167" s="79" t="s">
        <v>40</v>
      </c>
      <c r="C167" s="121"/>
      <c r="D167" s="122"/>
      <c r="E167" s="120"/>
      <c r="F167" s="120"/>
      <c r="G167" s="6"/>
      <c r="H167" s="6"/>
      <c r="I167" s="6"/>
      <c r="J167" s="120"/>
      <c r="K167" s="120"/>
      <c r="L167" s="77"/>
      <c r="M167" s="78"/>
      <c r="N167" s="71"/>
      <c r="O167" s="7">
        <f aca="true" t="shared" si="17" ref="O167:O174">IF(L167&gt;0.1,1,0)</f>
        <v>0</v>
      </c>
      <c r="P167" s="87"/>
      <c r="Q167" s="88"/>
      <c r="R167" s="17"/>
    </row>
    <row r="168" spans="2:18" ht="12.75">
      <c r="B168" s="79"/>
      <c r="C168" s="123"/>
      <c r="D168" s="124"/>
      <c r="E168" s="93"/>
      <c r="F168" s="93"/>
      <c r="G168" s="14"/>
      <c r="H168" s="6"/>
      <c r="I168" s="6"/>
      <c r="J168" s="120"/>
      <c r="K168" s="120"/>
      <c r="L168" s="77"/>
      <c r="M168" s="78"/>
      <c r="N168" s="71"/>
      <c r="O168" s="7">
        <f t="shared" si="17"/>
        <v>0</v>
      </c>
      <c r="P168" s="89"/>
      <c r="Q168" s="90"/>
      <c r="R168" s="17"/>
    </row>
    <row r="169" spans="2:18" ht="12.75">
      <c r="B169" s="79"/>
      <c r="C169" s="123"/>
      <c r="D169" s="124"/>
      <c r="E169" s="93"/>
      <c r="F169" s="93"/>
      <c r="G169" s="14"/>
      <c r="H169" s="14"/>
      <c r="I169" s="14"/>
      <c r="J169" s="93"/>
      <c r="K169" s="93"/>
      <c r="L169" s="96"/>
      <c r="M169" s="97"/>
      <c r="N169" s="74"/>
      <c r="O169" s="7">
        <f t="shared" si="17"/>
        <v>0</v>
      </c>
      <c r="P169" s="89"/>
      <c r="Q169" s="90"/>
      <c r="R169" s="17"/>
    </row>
    <row r="170" spans="2:18" ht="12.75">
      <c r="B170" s="79"/>
      <c r="C170" s="123"/>
      <c r="D170" s="124"/>
      <c r="E170" s="93"/>
      <c r="F170" s="93"/>
      <c r="G170" s="14"/>
      <c r="H170" s="6"/>
      <c r="I170" s="6"/>
      <c r="J170" s="120"/>
      <c r="K170" s="120"/>
      <c r="L170" s="96"/>
      <c r="M170" s="97"/>
      <c r="N170" s="74"/>
      <c r="O170" s="7">
        <f t="shared" si="17"/>
        <v>0</v>
      </c>
      <c r="P170" s="89"/>
      <c r="Q170" s="90"/>
      <c r="R170" s="17"/>
    </row>
    <row r="171" spans="2:18" ht="12.75">
      <c r="B171" s="79"/>
      <c r="C171" s="125"/>
      <c r="D171" s="126"/>
      <c r="E171" s="93"/>
      <c r="F171" s="93"/>
      <c r="G171" s="14"/>
      <c r="H171" s="14"/>
      <c r="I171" s="14"/>
      <c r="J171" s="93"/>
      <c r="K171" s="93"/>
      <c r="L171" s="96"/>
      <c r="M171" s="97"/>
      <c r="N171" s="74"/>
      <c r="O171" s="7">
        <f t="shared" si="17"/>
        <v>0</v>
      </c>
      <c r="P171" s="89"/>
      <c r="Q171" s="90"/>
      <c r="R171" s="17"/>
    </row>
    <row r="172" spans="2:18" ht="12.75">
      <c r="B172" s="79"/>
      <c r="C172" s="125"/>
      <c r="D172" s="126"/>
      <c r="E172" s="93"/>
      <c r="F172" s="93"/>
      <c r="G172" s="14"/>
      <c r="H172" s="6"/>
      <c r="I172" s="6"/>
      <c r="J172" s="120"/>
      <c r="K172" s="120"/>
      <c r="L172" s="77"/>
      <c r="M172" s="78"/>
      <c r="N172" s="71"/>
      <c r="O172" s="7">
        <f t="shared" si="17"/>
        <v>0</v>
      </c>
      <c r="P172" s="89"/>
      <c r="Q172" s="90"/>
      <c r="R172" s="17"/>
    </row>
    <row r="173" spans="2:18" ht="12.75">
      <c r="B173" s="79"/>
      <c r="C173" s="125"/>
      <c r="D173" s="126"/>
      <c r="E173" s="93"/>
      <c r="F173" s="93"/>
      <c r="G173" s="14"/>
      <c r="H173" s="14"/>
      <c r="I173" s="14"/>
      <c r="J173" s="93"/>
      <c r="K173" s="93"/>
      <c r="L173" s="96"/>
      <c r="M173" s="97"/>
      <c r="N173" s="74"/>
      <c r="O173" s="7">
        <f t="shared" si="17"/>
        <v>0</v>
      </c>
      <c r="P173" s="89"/>
      <c r="Q173" s="90"/>
      <c r="R173" s="17"/>
    </row>
    <row r="174" spans="2:18" ht="13.5" thickBot="1">
      <c r="B174" s="79"/>
      <c r="C174" s="127"/>
      <c r="D174" s="128"/>
      <c r="E174" s="93"/>
      <c r="F174" s="93"/>
      <c r="G174" s="14"/>
      <c r="H174" s="14"/>
      <c r="I174" s="14"/>
      <c r="J174" s="93"/>
      <c r="K174" s="93"/>
      <c r="L174" s="75"/>
      <c r="M174" s="86"/>
      <c r="N174" s="76"/>
      <c r="O174" s="7">
        <f t="shared" si="17"/>
        <v>0</v>
      </c>
      <c r="P174" s="91"/>
      <c r="Q174" s="92"/>
      <c r="R174" s="17"/>
    </row>
    <row r="175" spans="2:18" ht="14.25" thickBot="1" thickTop="1">
      <c r="B175" s="16"/>
      <c r="C175" s="116"/>
      <c r="D175" s="116"/>
      <c r="E175" s="116"/>
      <c r="F175" s="116"/>
      <c r="G175" s="41"/>
      <c r="H175" s="29"/>
      <c r="I175" s="29"/>
      <c r="J175" s="118" t="s">
        <v>22</v>
      </c>
      <c r="K175" s="119"/>
      <c r="L175" s="72">
        <f>SUM(L167:L174)</f>
        <v>0</v>
      </c>
      <c r="M175" s="72"/>
      <c r="N175" s="72"/>
      <c r="O175" s="46">
        <f>SUM(O167:O174)</f>
        <v>0</v>
      </c>
      <c r="P175" s="103"/>
      <c r="Q175" s="104"/>
      <c r="R175" s="17"/>
    </row>
    <row r="176" spans="2:18" ht="14.25" thickBot="1" thickTop="1">
      <c r="B176" s="16"/>
      <c r="C176" s="116"/>
      <c r="D176" s="116"/>
      <c r="E176" s="116"/>
      <c r="F176" s="116"/>
      <c r="G176" s="41"/>
      <c r="H176" s="41"/>
      <c r="I176" s="41"/>
      <c r="J176" s="116"/>
      <c r="K176" s="116"/>
      <c r="L176" s="73"/>
      <c r="M176" s="98"/>
      <c r="N176" s="99"/>
      <c r="O176" s="42"/>
      <c r="P176" s="108"/>
      <c r="Q176" s="109"/>
      <c r="R176" s="17"/>
    </row>
    <row r="177" spans="2:18" ht="13.5" thickTop="1">
      <c r="B177" s="79" t="s">
        <v>41</v>
      </c>
      <c r="C177" s="121"/>
      <c r="D177" s="122"/>
      <c r="E177" s="120"/>
      <c r="F177" s="120"/>
      <c r="G177" s="6"/>
      <c r="H177" s="6"/>
      <c r="I177" s="6"/>
      <c r="J177" s="120"/>
      <c r="K177" s="120"/>
      <c r="L177" s="77"/>
      <c r="M177" s="78"/>
      <c r="N177" s="71"/>
      <c r="O177" s="7">
        <f aca="true" t="shared" si="18" ref="O177:O184">IF(L177&gt;0.1,1,0)</f>
        <v>0</v>
      </c>
      <c r="P177" s="87"/>
      <c r="Q177" s="88"/>
      <c r="R177" s="17"/>
    </row>
    <row r="178" spans="2:18" ht="12.75">
      <c r="B178" s="79"/>
      <c r="C178" s="123"/>
      <c r="D178" s="124"/>
      <c r="E178" s="93"/>
      <c r="F178" s="93"/>
      <c r="G178" s="14"/>
      <c r="H178" s="6"/>
      <c r="I178" s="6"/>
      <c r="J178" s="120"/>
      <c r="K178" s="120"/>
      <c r="L178" s="77"/>
      <c r="M178" s="78"/>
      <c r="N178" s="71"/>
      <c r="O178" s="7">
        <f t="shared" si="18"/>
        <v>0</v>
      </c>
      <c r="P178" s="89"/>
      <c r="Q178" s="90"/>
      <c r="R178" s="17"/>
    </row>
    <row r="179" spans="2:18" ht="12.75">
      <c r="B179" s="79"/>
      <c r="C179" s="123"/>
      <c r="D179" s="124"/>
      <c r="E179" s="93"/>
      <c r="F179" s="93"/>
      <c r="G179" s="14"/>
      <c r="H179" s="14"/>
      <c r="I179" s="14"/>
      <c r="J179" s="93"/>
      <c r="K179" s="93"/>
      <c r="L179" s="96"/>
      <c r="M179" s="97"/>
      <c r="N179" s="74"/>
      <c r="O179" s="7">
        <f t="shared" si="18"/>
        <v>0</v>
      </c>
      <c r="P179" s="89"/>
      <c r="Q179" s="90"/>
      <c r="R179" s="17"/>
    </row>
    <row r="180" spans="2:18" ht="12.75">
      <c r="B180" s="79"/>
      <c r="C180" s="123"/>
      <c r="D180" s="124"/>
      <c r="E180" s="93"/>
      <c r="F180" s="93"/>
      <c r="G180" s="14"/>
      <c r="H180" s="6"/>
      <c r="I180" s="6"/>
      <c r="J180" s="120"/>
      <c r="K180" s="120"/>
      <c r="L180" s="96"/>
      <c r="M180" s="97"/>
      <c r="N180" s="74"/>
      <c r="O180" s="7">
        <f t="shared" si="18"/>
        <v>0</v>
      </c>
      <c r="P180" s="89"/>
      <c r="Q180" s="90"/>
      <c r="R180" s="17"/>
    </row>
    <row r="181" spans="2:18" ht="12.75">
      <c r="B181" s="79"/>
      <c r="C181" s="125"/>
      <c r="D181" s="126"/>
      <c r="E181" s="93"/>
      <c r="F181" s="93"/>
      <c r="G181" s="14"/>
      <c r="H181" s="14"/>
      <c r="I181" s="14"/>
      <c r="J181" s="93"/>
      <c r="K181" s="93"/>
      <c r="L181" s="96"/>
      <c r="M181" s="97"/>
      <c r="N181" s="74"/>
      <c r="O181" s="7">
        <f t="shared" si="18"/>
        <v>0</v>
      </c>
      <c r="P181" s="89"/>
      <c r="Q181" s="90"/>
      <c r="R181" s="17"/>
    </row>
    <row r="182" spans="2:18" ht="12.75">
      <c r="B182" s="79"/>
      <c r="C182" s="125"/>
      <c r="D182" s="126"/>
      <c r="E182" s="93"/>
      <c r="F182" s="93"/>
      <c r="G182" s="14"/>
      <c r="H182" s="6"/>
      <c r="I182" s="6"/>
      <c r="J182" s="120"/>
      <c r="K182" s="120"/>
      <c r="L182" s="77"/>
      <c r="M182" s="78"/>
      <c r="N182" s="71"/>
      <c r="O182" s="7">
        <f t="shared" si="18"/>
        <v>0</v>
      </c>
      <c r="P182" s="89"/>
      <c r="Q182" s="90"/>
      <c r="R182" s="17"/>
    </row>
    <row r="183" spans="2:18" ht="12.75">
      <c r="B183" s="79"/>
      <c r="C183" s="125"/>
      <c r="D183" s="126"/>
      <c r="E183" s="93"/>
      <c r="F183" s="93"/>
      <c r="G183" s="14"/>
      <c r="H183" s="14"/>
      <c r="I183" s="14"/>
      <c r="J183" s="93"/>
      <c r="K183" s="93"/>
      <c r="L183" s="96"/>
      <c r="M183" s="97"/>
      <c r="N183" s="74"/>
      <c r="O183" s="7">
        <f t="shared" si="18"/>
        <v>0</v>
      </c>
      <c r="P183" s="89"/>
      <c r="Q183" s="90"/>
      <c r="R183" s="17"/>
    </row>
    <row r="184" spans="2:18" ht="13.5" thickBot="1">
      <c r="B184" s="79"/>
      <c r="C184" s="127"/>
      <c r="D184" s="128"/>
      <c r="E184" s="93"/>
      <c r="F184" s="93"/>
      <c r="G184" s="14"/>
      <c r="H184" s="14"/>
      <c r="I184" s="14"/>
      <c r="J184" s="93"/>
      <c r="K184" s="93"/>
      <c r="L184" s="75"/>
      <c r="M184" s="86"/>
      <c r="N184" s="76"/>
      <c r="O184" s="7">
        <f t="shared" si="18"/>
        <v>0</v>
      </c>
      <c r="P184" s="91"/>
      <c r="Q184" s="92"/>
      <c r="R184" s="17"/>
    </row>
    <row r="185" spans="2:18" ht="14.25" thickBot="1" thickTop="1">
      <c r="B185" s="16"/>
      <c r="C185" s="116"/>
      <c r="D185" s="116"/>
      <c r="E185" s="116"/>
      <c r="F185" s="116"/>
      <c r="G185" s="41"/>
      <c r="H185" s="29"/>
      <c r="I185" s="29"/>
      <c r="J185" s="118" t="s">
        <v>22</v>
      </c>
      <c r="K185" s="119"/>
      <c r="L185" s="72">
        <f>SUM(L177:L184)</f>
        <v>0</v>
      </c>
      <c r="M185" s="72"/>
      <c r="N185" s="72"/>
      <c r="O185" s="46">
        <f>SUM(O177:O184)</f>
        <v>0</v>
      </c>
      <c r="P185" s="103"/>
      <c r="Q185" s="104"/>
      <c r="R185" s="17"/>
    </row>
    <row r="186" spans="2:18" ht="14.25" thickBot="1" thickTop="1">
      <c r="B186" s="16"/>
      <c r="C186" s="116"/>
      <c r="D186" s="116"/>
      <c r="E186" s="116"/>
      <c r="F186" s="116"/>
      <c r="G186" s="41"/>
      <c r="H186" s="41"/>
      <c r="I186" s="41"/>
      <c r="J186" s="116"/>
      <c r="K186" s="116"/>
      <c r="L186" s="73"/>
      <c r="M186" s="98"/>
      <c r="N186" s="99"/>
      <c r="O186" s="42"/>
      <c r="P186" s="108"/>
      <c r="Q186" s="109"/>
      <c r="R186" s="17"/>
    </row>
    <row r="187" spans="2:18" ht="13.5" thickTop="1">
      <c r="B187" s="79" t="s">
        <v>42</v>
      </c>
      <c r="C187" s="121"/>
      <c r="D187" s="122"/>
      <c r="E187" s="120"/>
      <c r="F187" s="120"/>
      <c r="G187" s="6"/>
      <c r="H187" s="6"/>
      <c r="I187" s="6"/>
      <c r="J187" s="120"/>
      <c r="K187" s="120"/>
      <c r="L187" s="77"/>
      <c r="M187" s="78"/>
      <c r="N187" s="71"/>
      <c r="O187" s="7">
        <f aca="true" t="shared" si="19" ref="O187:O194">IF(L187&gt;0.1,1,0)</f>
        <v>0</v>
      </c>
      <c r="P187" s="87"/>
      <c r="Q187" s="88"/>
      <c r="R187" s="17"/>
    </row>
    <row r="188" spans="2:18" ht="12.75">
      <c r="B188" s="79"/>
      <c r="C188" s="123"/>
      <c r="D188" s="124"/>
      <c r="E188" s="93"/>
      <c r="F188" s="93"/>
      <c r="G188" s="14"/>
      <c r="H188" s="6"/>
      <c r="I188" s="6"/>
      <c r="J188" s="120"/>
      <c r="K188" s="120"/>
      <c r="L188" s="77"/>
      <c r="M188" s="78"/>
      <c r="N188" s="71"/>
      <c r="O188" s="7">
        <f t="shared" si="19"/>
        <v>0</v>
      </c>
      <c r="P188" s="89"/>
      <c r="Q188" s="90"/>
      <c r="R188" s="17"/>
    </row>
    <row r="189" spans="2:18" ht="12.75">
      <c r="B189" s="79"/>
      <c r="C189" s="123"/>
      <c r="D189" s="124"/>
      <c r="E189" s="93"/>
      <c r="F189" s="93"/>
      <c r="G189" s="14"/>
      <c r="H189" s="14"/>
      <c r="I189" s="14"/>
      <c r="J189" s="93"/>
      <c r="K189" s="93"/>
      <c r="L189" s="96"/>
      <c r="M189" s="97"/>
      <c r="N189" s="74"/>
      <c r="O189" s="7">
        <f t="shared" si="19"/>
        <v>0</v>
      </c>
      <c r="P189" s="89"/>
      <c r="Q189" s="90"/>
      <c r="R189" s="17"/>
    </row>
    <row r="190" spans="2:18" ht="12.75">
      <c r="B190" s="79"/>
      <c r="C190" s="123"/>
      <c r="D190" s="124"/>
      <c r="E190" s="93"/>
      <c r="F190" s="93"/>
      <c r="G190" s="14"/>
      <c r="H190" s="6"/>
      <c r="I190" s="6"/>
      <c r="J190" s="120"/>
      <c r="K190" s="120"/>
      <c r="L190" s="96"/>
      <c r="M190" s="97"/>
      <c r="N190" s="74"/>
      <c r="O190" s="7">
        <f t="shared" si="19"/>
        <v>0</v>
      </c>
      <c r="P190" s="89"/>
      <c r="Q190" s="90"/>
      <c r="R190" s="17"/>
    </row>
    <row r="191" spans="2:18" ht="12.75">
      <c r="B191" s="79"/>
      <c r="C191" s="125"/>
      <c r="D191" s="126"/>
      <c r="E191" s="93"/>
      <c r="F191" s="93"/>
      <c r="G191" s="14"/>
      <c r="H191" s="14"/>
      <c r="I191" s="14"/>
      <c r="J191" s="93"/>
      <c r="K191" s="93"/>
      <c r="L191" s="96"/>
      <c r="M191" s="97"/>
      <c r="N191" s="74"/>
      <c r="O191" s="7">
        <f t="shared" si="19"/>
        <v>0</v>
      </c>
      <c r="P191" s="89"/>
      <c r="Q191" s="90"/>
      <c r="R191" s="17"/>
    </row>
    <row r="192" spans="2:18" ht="12.75">
      <c r="B192" s="79"/>
      <c r="C192" s="125"/>
      <c r="D192" s="126"/>
      <c r="E192" s="93"/>
      <c r="F192" s="93"/>
      <c r="G192" s="14"/>
      <c r="H192" s="6"/>
      <c r="I192" s="6"/>
      <c r="J192" s="120"/>
      <c r="K192" s="120"/>
      <c r="L192" s="77"/>
      <c r="M192" s="78"/>
      <c r="N192" s="71"/>
      <c r="O192" s="7">
        <f t="shared" si="19"/>
        <v>0</v>
      </c>
      <c r="P192" s="89"/>
      <c r="Q192" s="90"/>
      <c r="R192" s="17"/>
    </row>
    <row r="193" spans="2:18" ht="12.75">
      <c r="B193" s="79"/>
      <c r="C193" s="125"/>
      <c r="D193" s="126"/>
      <c r="E193" s="93"/>
      <c r="F193" s="93"/>
      <c r="G193" s="14"/>
      <c r="H193" s="14"/>
      <c r="I193" s="14"/>
      <c r="J193" s="95"/>
      <c r="K193" s="95"/>
      <c r="L193" s="96"/>
      <c r="M193" s="97"/>
      <c r="N193" s="74"/>
      <c r="O193" s="7">
        <f t="shared" si="19"/>
        <v>0</v>
      </c>
      <c r="P193" s="89"/>
      <c r="Q193" s="90"/>
      <c r="R193" s="17"/>
    </row>
    <row r="194" spans="2:18" ht="13.5" thickBot="1">
      <c r="B194" s="79"/>
      <c r="C194" s="127"/>
      <c r="D194" s="128"/>
      <c r="E194" s="93"/>
      <c r="F194" s="93"/>
      <c r="G194" s="14"/>
      <c r="H194" s="14"/>
      <c r="I194" s="38"/>
      <c r="J194" s="94"/>
      <c r="K194" s="94"/>
      <c r="L194" s="75"/>
      <c r="M194" s="86"/>
      <c r="N194" s="76"/>
      <c r="O194" s="7">
        <f t="shared" si="19"/>
        <v>0</v>
      </c>
      <c r="P194" s="91"/>
      <c r="Q194" s="92"/>
      <c r="R194" s="17"/>
    </row>
    <row r="195" spans="2:18" ht="14.25" thickBot="1" thickTop="1">
      <c r="B195" s="16"/>
      <c r="C195" s="116"/>
      <c r="D195" s="116"/>
      <c r="E195" s="116"/>
      <c r="F195" s="116"/>
      <c r="G195" s="41"/>
      <c r="H195" s="29"/>
      <c r="I195" s="29"/>
      <c r="J195" s="118" t="s">
        <v>22</v>
      </c>
      <c r="K195" s="119"/>
      <c r="L195" s="72">
        <f>SUM(L187:L194)</f>
        <v>0</v>
      </c>
      <c r="M195" s="72"/>
      <c r="N195" s="72"/>
      <c r="O195" s="46">
        <f>SUM(O187:O194)</f>
        <v>0</v>
      </c>
      <c r="P195" s="49"/>
      <c r="Q195" s="50"/>
      <c r="R195" s="17"/>
    </row>
    <row r="196" spans="2:18" ht="14.25" thickBot="1" thickTop="1">
      <c r="B196" s="16"/>
      <c r="C196" s="116"/>
      <c r="D196" s="116"/>
      <c r="E196" s="116"/>
      <c r="F196" s="116"/>
      <c r="G196" s="41"/>
      <c r="H196" s="43"/>
      <c r="I196" s="43"/>
      <c r="J196" s="117"/>
      <c r="K196" s="117"/>
      <c r="L196" s="73"/>
      <c r="M196" s="98"/>
      <c r="N196" s="99"/>
      <c r="O196" s="18"/>
      <c r="P196" s="100"/>
      <c r="Q196" s="101"/>
      <c r="R196" s="17"/>
    </row>
    <row r="197" spans="2:18" ht="13.5" thickTop="1">
      <c r="B197" s="79" t="s">
        <v>43</v>
      </c>
      <c r="C197" s="121"/>
      <c r="D197" s="122"/>
      <c r="E197" s="93"/>
      <c r="F197" s="93"/>
      <c r="G197" s="14"/>
      <c r="H197" s="6"/>
      <c r="I197" s="6"/>
      <c r="J197" s="120"/>
      <c r="K197" s="120"/>
      <c r="L197" s="77"/>
      <c r="M197" s="78"/>
      <c r="N197" s="71"/>
      <c r="O197" s="7">
        <f aca="true" t="shared" si="20" ref="O197:O204">IF(L197&gt;0.1,1,0)</f>
        <v>0</v>
      </c>
      <c r="P197" s="87"/>
      <c r="Q197" s="88"/>
      <c r="R197" s="17"/>
    </row>
    <row r="198" spans="2:18" ht="12.75">
      <c r="B198" s="79"/>
      <c r="C198" s="123"/>
      <c r="D198" s="124"/>
      <c r="E198" s="93"/>
      <c r="F198" s="93"/>
      <c r="G198" s="14"/>
      <c r="H198" s="6"/>
      <c r="I198" s="6"/>
      <c r="J198" s="120"/>
      <c r="K198" s="120"/>
      <c r="L198" s="77"/>
      <c r="M198" s="78"/>
      <c r="N198" s="71"/>
      <c r="O198" s="7">
        <f t="shared" si="20"/>
        <v>0</v>
      </c>
      <c r="P198" s="89"/>
      <c r="Q198" s="90"/>
      <c r="R198" s="17"/>
    </row>
    <row r="199" spans="2:18" ht="12.75">
      <c r="B199" s="79"/>
      <c r="C199" s="123"/>
      <c r="D199" s="124"/>
      <c r="E199" s="93"/>
      <c r="F199" s="93"/>
      <c r="G199" s="14"/>
      <c r="H199" s="14"/>
      <c r="I199" s="14"/>
      <c r="J199" s="93"/>
      <c r="K199" s="93"/>
      <c r="L199" s="96"/>
      <c r="M199" s="97"/>
      <c r="N199" s="74"/>
      <c r="O199" s="7">
        <f t="shared" si="20"/>
        <v>0</v>
      </c>
      <c r="P199" s="89"/>
      <c r="Q199" s="90"/>
      <c r="R199" s="17"/>
    </row>
    <row r="200" spans="2:18" ht="12.75">
      <c r="B200" s="79"/>
      <c r="C200" s="123"/>
      <c r="D200" s="124"/>
      <c r="E200" s="93"/>
      <c r="F200" s="93"/>
      <c r="G200" s="14"/>
      <c r="H200" s="6"/>
      <c r="I200" s="6"/>
      <c r="J200" s="120"/>
      <c r="K200" s="120"/>
      <c r="L200" s="96"/>
      <c r="M200" s="97"/>
      <c r="N200" s="74"/>
      <c r="O200" s="7">
        <f t="shared" si="20"/>
        <v>0</v>
      </c>
      <c r="P200" s="89"/>
      <c r="Q200" s="90"/>
      <c r="R200" s="17"/>
    </row>
    <row r="201" spans="2:18" ht="12.75">
      <c r="B201" s="79"/>
      <c r="C201" s="125"/>
      <c r="D201" s="126"/>
      <c r="E201" s="93"/>
      <c r="F201" s="93"/>
      <c r="G201" s="14"/>
      <c r="H201" s="14"/>
      <c r="I201" s="14"/>
      <c r="J201" s="93"/>
      <c r="K201" s="93"/>
      <c r="L201" s="96"/>
      <c r="M201" s="97"/>
      <c r="N201" s="74"/>
      <c r="O201" s="7">
        <f t="shared" si="20"/>
        <v>0</v>
      </c>
      <c r="P201" s="89"/>
      <c r="Q201" s="90"/>
      <c r="R201" s="17"/>
    </row>
    <row r="202" spans="2:18" ht="12.75">
      <c r="B202" s="79"/>
      <c r="C202" s="125"/>
      <c r="D202" s="126"/>
      <c r="E202" s="93"/>
      <c r="F202" s="93"/>
      <c r="G202" s="14"/>
      <c r="H202" s="6"/>
      <c r="I202" s="6"/>
      <c r="J202" s="120"/>
      <c r="K202" s="120"/>
      <c r="L202" s="77"/>
      <c r="M202" s="78"/>
      <c r="N202" s="71"/>
      <c r="O202" s="7">
        <f t="shared" si="20"/>
        <v>0</v>
      </c>
      <c r="P202" s="89"/>
      <c r="Q202" s="90"/>
      <c r="R202" s="17"/>
    </row>
    <row r="203" spans="2:18" ht="12.75">
      <c r="B203" s="79"/>
      <c r="C203" s="125"/>
      <c r="D203" s="126"/>
      <c r="E203" s="93"/>
      <c r="F203" s="93"/>
      <c r="G203" s="14"/>
      <c r="H203" s="14"/>
      <c r="I203" s="14"/>
      <c r="J203" s="93"/>
      <c r="K203" s="93"/>
      <c r="L203" s="96"/>
      <c r="M203" s="97"/>
      <c r="N203" s="74"/>
      <c r="O203" s="7">
        <f t="shared" si="20"/>
        <v>0</v>
      </c>
      <c r="P203" s="89"/>
      <c r="Q203" s="90"/>
      <c r="R203" s="17"/>
    </row>
    <row r="204" spans="2:18" ht="13.5" thickBot="1">
      <c r="B204" s="79"/>
      <c r="C204" s="127"/>
      <c r="D204" s="128"/>
      <c r="E204" s="93"/>
      <c r="F204" s="93"/>
      <c r="G204" s="14"/>
      <c r="H204" s="14"/>
      <c r="I204" s="14"/>
      <c r="J204" s="93"/>
      <c r="K204" s="93"/>
      <c r="L204" s="75"/>
      <c r="M204" s="86"/>
      <c r="N204" s="76"/>
      <c r="O204" s="7">
        <f t="shared" si="20"/>
        <v>0</v>
      </c>
      <c r="P204" s="91"/>
      <c r="Q204" s="92"/>
      <c r="R204" s="17"/>
    </row>
    <row r="205" spans="2:18" ht="14.25" thickBot="1" thickTop="1">
      <c r="B205" s="16"/>
      <c r="C205" s="116"/>
      <c r="D205" s="116"/>
      <c r="E205" s="116"/>
      <c r="F205" s="116"/>
      <c r="G205" s="41"/>
      <c r="H205" s="29"/>
      <c r="I205" s="29"/>
      <c r="J205" s="118" t="s">
        <v>22</v>
      </c>
      <c r="K205" s="119"/>
      <c r="L205" s="72">
        <f>SUM(L197:L204)</f>
        <v>0</v>
      </c>
      <c r="M205" s="72"/>
      <c r="N205" s="72"/>
      <c r="O205" s="46">
        <f>SUM(O197:O204)</f>
        <v>0</v>
      </c>
      <c r="P205" s="103"/>
      <c r="Q205" s="104"/>
      <c r="R205" s="17"/>
    </row>
    <row r="206" spans="2:18" ht="14.25" thickBot="1" thickTop="1">
      <c r="B206" s="16"/>
      <c r="C206" s="117"/>
      <c r="D206" s="117"/>
      <c r="E206" s="117"/>
      <c r="F206" s="117"/>
      <c r="G206" s="43"/>
      <c r="H206" s="43"/>
      <c r="I206" s="43"/>
      <c r="J206" s="117"/>
      <c r="K206" s="117"/>
      <c r="L206" s="73"/>
      <c r="M206" s="98"/>
      <c r="N206" s="99"/>
      <c r="O206" s="18"/>
      <c r="P206" s="100"/>
      <c r="Q206" s="101"/>
      <c r="R206" s="17"/>
    </row>
    <row r="207" spans="2:18" ht="13.5" thickTop="1">
      <c r="B207" s="79" t="s">
        <v>44</v>
      </c>
      <c r="C207" s="121"/>
      <c r="D207" s="122"/>
      <c r="E207" s="120"/>
      <c r="F207" s="120"/>
      <c r="G207" s="6"/>
      <c r="H207" s="6"/>
      <c r="I207" s="6"/>
      <c r="J207" s="120"/>
      <c r="K207" s="120"/>
      <c r="L207" s="77"/>
      <c r="M207" s="78"/>
      <c r="N207" s="71"/>
      <c r="O207" s="7">
        <f aca="true" t="shared" si="21" ref="O207:O214">IF(L207&gt;0.1,1,0)</f>
        <v>0</v>
      </c>
      <c r="P207" s="87"/>
      <c r="Q207" s="88"/>
      <c r="R207" s="17"/>
    </row>
    <row r="208" spans="2:18" ht="12.75">
      <c r="B208" s="79"/>
      <c r="C208" s="123"/>
      <c r="D208" s="124"/>
      <c r="E208" s="93"/>
      <c r="F208" s="93"/>
      <c r="G208" s="14"/>
      <c r="H208" s="6"/>
      <c r="I208" s="6"/>
      <c r="J208" s="120"/>
      <c r="K208" s="120"/>
      <c r="L208" s="77"/>
      <c r="M208" s="78"/>
      <c r="N208" s="71"/>
      <c r="O208" s="7">
        <f t="shared" si="21"/>
        <v>0</v>
      </c>
      <c r="P208" s="89"/>
      <c r="Q208" s="90"/>
      <c r="R208" s="17"/>
    </row>
    <row r="209" spans="2:18" ht="12.75">
      <c r="B209" s="79"/>
      <c r="C209" s="123"/>
      <c r="D209" s="124"/>
      <c r="E209" s="93"/>
      <c r="F209" s="93"/>
      <c r="G209" s="14"/>
      <c r="H209" s="14"/>
      <c r="I209" s="14"/>
      <c r="J209" s="93"/>
      <c r="K209" s="93"/>
      <c r="L209" s="96"/>
      <c r="M209" s="97"/>
      <c r="N209" s="74"/>
      <c r="O209" s="7">
        <f t="shared" si="21"/>
        <v>0</v>
      </c>
      <c r="P209" s="89"/>
      <c r="Q209" s="90"/>
      <c r="R209" s="17"/>
    </row>
    <row r="210" spans="2:18" ht="12.75">
      <c r="B210" s="79"/>
      <c r="C210" s="123"/>
      <c r="D210" s="124"/>
      <c r="E210" s="93"/>
      <c r="F210" s="93"/>
      <c r="G210" s="14"/>
      <c r="H210" s="6"/>
      <c r="I210" s="6"/>
      <c r="J210" s="120"/>
      <c r="K210" s="120"/>
      <c r="L210" s="96"/>
      <c r="M210" s="97"/>
      <c r="N210" s="74"/>
      <c r="O210" s="7">
        <f t="shared" si="21"/>
        <v>0</v>
      </c>
      <c r="P210" s="89"/>
      <c r="Q210" s="90"/>
      <c r="R210" s="17"/>
    </row>
    <row r="211" spans="2:18" ht="12.75">
      <c r="B211" s="79"/>
      <c r="C211" s="125"/>
      <c r="D211" s="126"/>
      <c r="E211" s="93"/>
      <c r="F211" s="93"/>
      <c r="G211" s="14"/>
      <c r="H211" s="14"/>
      <c r="I211" s="14"/>
      <c r="J211" s="93"/>
      <c r="K211" s="93"/>
      <c r="L211" s="96"/>
      <c r="M211" s="97"/>
      <c r="N211" s="74"/>
      <c r="O211" s="7">
        <f t="shared" si="21"/>
        <v>0</v>
      </c>
      <c r="P211" s="89"/>
      <c r="Q211" s="90"/>
      <c r="R211" s="17"/>
    </row>
    <row r="212" spans="2:18" ht="12.75">
      <c r="B212" s="79"/>
      <c r="C212" s="125"/>
      <c r="D212" s="126"/>
      <c r="E212" s="93"/>
      <c r="F212" s="93"/>
      <c r="G212" s="14"/>
      <c r="H212" s="6"/>
      <c r="I212" s="6"/>
      <c r="J212" s="120"/>
      <c r="K212" s="120"/>
      <c r="L212" s="77"/>
      <c r="M212" s="78"/>
      <c r="N212" s="71"/>
      <c r="O212" s="7">
        <f t="shared" si="21"/>
        <v>0</v>
      </c>
      <c r="P212" s="89"/>
      <c r="Q212" s="90"/>
      <c r="R212" s="17"/>
    </row>
    <row r="213" spans="2:18" ht="12.75">
      <c r="B213" s="79"/>
      <c r="C213" s="125"/>
      <c r="D213" s="126"/>
      <c r="E213" s="93"/>
      <c r="F213" s="93"/>
      <c r="G213" s="14"/>
      <c r="H213" s="14"/>
      <c r="I213" s="14"/>
      <c r="J213" s="93"/>
      <c r="K213" s="93"/>
      <c r="L213" s="96"/>
      <c r="M213" s="97"/>
      <c r="N213" s="74"/>
      <c r="O213" s="7">
        <f t="shared" si="21"/>
        <v>0</v>
      </c>
      <c r="P213" s="89"/>
      <c r="Q213" s="90"/>
      <c r="R213" s="17"/>
    </row>
    <row r="214" spans="2:18" ht="13.5" thickBot="1">
      <c r="B214" s="79"/>
      <c r="C214" s="127"/>
      <c r="D214" s="128"/>
      <c r="E214" s="93"/>
      <c r="F214" s="93"/>
      <c r="G214" s="14"/>
      <c r="H214" s="14"/>
      <c r="I214" s="14"/>
      <c r="J214" s="93"/>
      <c r="K214" s="93"/>
      <c r="L214" s="75"/>
      <c r="M214" s="86"/>
      <c r="N214" s="76"/>
      <c r="O214" s="7">
        <f t="shared" si="21"/>
        <v>0</v>
      </c>
      <c r="P214" s="91"/>
      <c r="Q214" s="92"/>
      <c r="R214" s="17"/>
    </row>
    <row r="215" spans="2:18" ht="14.25" thickBot="1" thickTop="1">
      <c r="B215" s="16"/>
      <c r="C215" s="116"/>
      <c r="D215" s="116"/>
      <c r="E215" s="116"/>
      <c r="F215" s="116"/>
      <c r="G215" s="41"/>
      <c r="H215" s="29"/>
      <c r="I215" s="29"/>
      <c r="J215" s="118" t="s">
        <v>22</v>
      </c>
      <c r="K215" s="119"/>
      <c r="L215" s="72">
        <f>SUM(L207:L214)</f>
        <v>0</v>
      </c>
      <c r="M215" s="72"/>
      <c r="N215" s="72"/>
      <c r="O215" s="46">
        <f>SUM(O207:O214)</f>
        <v>0</v>
      </c>
      <c r="P215" s="103"/>
      <c r="Q215" s="104"/>
      <c r="R215" s="17"/>
    </row>
    <row r="216" spans="2:18" ht="14.25" thickBot="1" thickTop="1">
      <c r="B216" s="16"/>
      <c r="C216" s="116"/>
      <c r="D216" s="116"/>
      <c r="E216" s="116"/>
      <c r="F216" s="116"/>
      <c r="G216" s="41"/>
      <c r="H216" s="41"/>
      <c r="I216" s="41"/>
      <c r="J216" s="116"/>
      <c r="K216" s="116"/>
      <c r="L216" s="73"/>
      <c r="M216" s="98"/>
      <c r="N216" s="99"/>
      <c r="O216" s="42"/>
      <c r="P216" s="108"/>
      <c r="Q216" s="109"/>
      <c r="R216" s="17"/>
    </row>
    <row r="217" spans="2:18" ht="13.5" thickTop="1">
      <c r="B217" s="79" t="s">
        <v>45</v>
      </c>
      <c r="C217" s="121"/>
      <c r="D217" s="122"/>
      <c r="E217" s="120"/>
      <c r="F217" s="120"/>
      <c r="G217" s="6"/>
      <c r="H217" s="6"/>
      <c r="I217" s="6"/>
      <c r="J217" s="120"/>
      <c r="K217" s="120"/>
      <c r="L217" s="77"/>
      <c r="M217" s="78"/>
      <c r="N217" s="71"/>
      <c r="O217" s="7">
        <f aca="true" t="shared" si="22" ref="O217:O224">IF(L217&gt;0.1,1,0)</f>
        <v>0</v>
      </c>
      <c r="P217" s="87"/>
      <c r="Q217" s="88"/>
      <c r="R217" s="17"/>
    </row>
    <row r="218" spans="2:18" ht="12.75">
      <c r="B218" s="79"/>
      <c r="C218" s="123"/>
      <c r="D218" s="124"/>
      <c r="E218" s="93"/>
      <c r="F218" s="93"/>
      <c r="G218" s="14"/>
      <c r="H218" s="6"/>
      <c r="I218" s="6"/>
      <c r="J218" s="120"/>
      <c r="K218" s="120"/>
      <c r="L218" s="77"/>
      <c r="M218" s="78"/>
      <c r="N218" s="71"/>
      <c r="O218" s="7">
        <f t="shared" si="22"/>
        <v>0</v>
      </c>
      <c r="P218" s="89"/>
      <c r="Q218" s="90"/>
      <c r="R218" s="17"/>
    </row>
    <row r="219" spans="2:18" ht="12.75">
      <c r="B219" s="79"/>
      <c r="C219" s="123"/>
      <c r="D219" s="124"/>
      <c r="E219" s="93"/>
      <c r="F219" s="93"/>
      <c r="G219" s="14"/>
      <c r="H219" s="14"/>
      <c r="I219" s="14"/>
      <c r="J219" s="93"/>
      <c r="K219" s="93"/>
      <c r="L219" s="96"/>
      <c r="M219" s="97"/>
      <c r="N219" s="74"/>
      <c r="O219" s="7">
        <f t="shared" si="22"/>
        <v>0</v>
      </c>
      <c r="P219" s="89"/>
      <c r="Q219" s="90"/>
      <c r="R219" s="17"/>
    </row>
    <row r="220" spans="2:18" ht="12.75">
      <c r="B220" s="79"/>
      <c r="C220" s="123"/>
      <c r="D220" s="124"/>
      <c r="E220" s="93"/>
      <c r="F220" s="93"/>
      <c r="G220" s="14"/>
      <c r="H220" s="6"/>
      <c r="I220" s="6"/>
      <c r="J220" s="120"/>
      <c r="K220" s="120"/>
      <c r="L220" s="96"/>
      <c r="M220" s="97"/>
      <c r="N220" s="74"/>
      <c r="O220" s="7">
        <f t="shared" si="22"/>
        <v>0</v>
      </c>
      <c r="P220" s="89"/>
      <c r="Q220" s="90"/>
      <c r="R220" s="17"/>
    </row>
    <row r="221" spans="2:18" ht="12.75">
      <c r="B221" s="79"/>
      <c r="C221" s="125"/>
      <c r="D221" s="126"/>
      <c r="E221" s="93"/>
      <c r="F221" s="93"/>
      <c r="G221" s="14"/>
      <c r="H221" s="14"/>
      <c r="I221" s="14"/>
      <c r="J221" s="93"/>
      <c r="K221" s="93"/>
      <c r="L221" s="96"/>
      <c r="M221" s="97"/>
      <c r="N221" s="74"/>
      <c r="O221" s="7">
        <f t="shared" si="22"/>
        <v>0</v>
      </c>
      <c r="P221" s="89"/>
      <c r="Q221" s="90"/>
      <c r="R221" s="17"/>
    </row>
    <row r="222" spans="2:18" ht="12.75">
      <c r="B222" s="79"/>
      <c r="C222" s="125"/>
      <c r="D222" s="126"/>
      <c r="E222" s="93"/>
      <c r="F222" s="93"/>
      <c r="G222" s="14"/>
      <c r="H222" s="6"/>
      <c r="I222" s="6"/>
      <c r="J222" s="120"/>
      <c r="K222" s="120"/>
      <c r="L222" s="77"/>
      <c r="M222" s="78"/>
      <c r="N222" s="71"/>
      <c r="O222" s="7">
        <f t="shared" si="22"/>
        <v>0</v>
      </c>
      <c r="P222" s="89"/>
      <c r="Q222" s="90"/>
      <c r="R222" s="17"/>
    </row>
    <row r="223" spans="2:18" ht="12.75">
      <c r="B223" s="79"/>
      <c r="C223" s="125"/>
      <c r="D223" s="126"/>
      <c r="E223" s="93"/>
      <c r="F223" s="93"/>
      <c r="G223" s="14"/>
      <c r="H223" s="14"/>
      <c r="I223" s="14"/>
      <c r="J223" s="93"/>
      <c r="K223" s="93"/>
      <c r="L223" s="96"/>
      <c r="M223" s="97"/>
      <c r="N223" s="74"/>
      <c r="O223" s="7">
        <f t="shared" si="22"/>
        <v>0</v>
      </c>
      <c r="P223" s="89"/>
      <c r="Q223" s="90"/>
      <c r="R223" s="17"/>
    </row>
    <row r="224" spans="2:18" ht="13.5" thickBot="1">
      <c r="B224" s="79"/>
      <c r="C224" s="127"/>
      <c r="D224" s="128"/>
      <c r="E224" s="93"/>
      <c r="F224" s="93"/>
      <c r="G224" s="14"/>
      <c r="H224" s="14"/>
      <c r="I224" s="14"/>
      <c r="J224" s="93"/>
      <c r="K224" s="93"/>
      <c r="L224" s="75"/>
      <c r="M224" s="86"/>
      <c r="N224" s="76"/>
      <c r="O224" s="7">
        <f t="shared" si="22"/>
        <v>0</v>
      </c>
      <c r="P224" s="91"/>
      <c r="Q224" s="92"/>
      <c r="R224" s="17"/>
    </row>
    <row r="225" spans="2:18" ht="14.25" thickBot="1" thickTop="1">
      <c r="B225" s="16"/>
      <c r="C225" s="116"/>
      <c r="D225" s="116"/>
      <c r="E225" s="116"/>
      <c r="F225" s="116"/>
      <c r="G225" s="41"/>
      <c r="H225" s="29"/>
      <c r="I225" s="29"/>
      <c r="J225" s="118" t="s">
        <v>22</v>
      </c>
      <c r="K225" s="119"/>
      <c r="L225" s="72">
        <f>SUM(L217:L224)</f>
        <v>0</v>
      </c>
      <c r="M225" s="72"/>
      <c r="N225" s="72"/>
      <c r="O225" s="46">
        <f>SUM(O217:O224)</f>
        <v>0</v>
      </c>
      <c r="P225" s="103"/>
      <c r="Q225" s="104"/>
      <c r="R225" s="17"/>
    </row>
    <row r="226" spans="2:18" ht="14.25" thickBot="1" thickTop="1">
      <c r="B226" s="16"/>
      <c r="C226" s="116"/>
      <c r="D226" s="116"/>
      <c r="E226" s="116"/>
      <c r="F226" s="116"/>
      <c r="G226" s="41"/>
      <c r="H226" s="41"/>
      <c r="I226" s="41"/>
      <c r="J226" s="116"/>
      <c r="K226" s="116"/>
      <c r="L226" s="73"/>
      <c r="M226" s="98"/>
      <c r="N226" s="99"/>
      <c r="O226" s="42"/>
      <c r="P226" s="108"/>
      <c r="Q226" s="109"/>
      <c r="R226" s="17"/>
    </row>
    <row r="227" spans="2:18" ht="13.5" thickTop="1">
      <c r="B227" s="79" t="s">
        <v>46</v>
      </c>
      <c r="C227" s="121"/>
      <c r="D227" s="122"/>
      <c r="E227" s="120"/>
      <c r="F227" s="120"/>
      <c r="G227" s="6"/>
      <c r="H227" s="6"/>
      <c r="I227" s="6"/>
      <c r="J227" s="120"/>
      <c r="K227" s="120"/>
      <c r="L227" s="77"/>
      <c r="M227" s="78"/>
      <c r="N227" s="71"/>
      <c r="O227" s="7">
        <f aca="true" t="shared" si="23" ref="O227:O234">IF(L227&gt;0.1,1,0)</f>
        <v>0</v>
      </c>
      <c r="P227" s="87"/>
      <c r="Q227" s="88"/>
      <c r="R227" s="17"/>
    </row>
    <row r="228" spans="2:18" ht="12.75">
      <c r="B228" s="79"/>
      <c r="C228" s="123"/>
      <c r="D228" s="124"/>
      <c r="E228" s="93"/>
      <c r="F228" s="93"/>
      <c r="G228" s="14"/>
      <c r="H228" s="6"/>
      <c r="I228" s="6"/>
      <c r="J228" s="120"/>
      <c r="K228" s="120"/>
      <c r="L228" s="77"/>
      <c r="M228" s="78"/>
      <c r="N228" s="71"/>
      <c r="O228" s="7">
        <f t="shared" si="23"/>
        <v>0</v>
      </c>
      <c r="P228" s="89"/>
      <c r="Q228" s="90"/>
      <c r="R228" s="17"/>
    </row>
    <row r="229" spans="2:18" ht="12.75">
      <c r="B229" s="79"/>
      <c r="C229" s="123"/>
      <c r="D229" s="124"/>
      <c r="E229" s="93"/>
      <c r="F229" s="93"/>
      <c r="G229" s="14"/>
      <c r="H229" s="14"/>
      <c r="I229" s="14"/>
      <c r="J229" s="93"/>
      <c r="K229" s="93"/>
      <c r="L229" s="96"/>
      <c r="M229" s="97"/>
      <c r="N229" s="74"/>
      <c r="O229" s="7">
        <f t="shared" si="23"/>
        <v>0</v>
      </c>
      <c r="P229" s="89"/>
      <c r="Q229" s="90"/>
      <c r="R229" s="17"/>
    </row>
    <row r="230" spans="2:18" ht="12.75">
      <c r="B230" s="79"/>
      <c r="C230" s="123"/>
      <c r="D230" s="124"/>
      <c r="E230" s="93"/>
      <c r="F230" s="93"/>
      <c r="G230" s="14"/>
      <c r="H230" s="6"/>
      <c r="I230" s="6"/>
      <c r="J230" s="120"/>
      <c r="K230" s="120"/>
      <c r="L230" s="96"/>
      <c r="M230" s="97"/>
      <c r="N230" s="74"/>
      <c r="O230" s="7">
        <f t="shared" si="23"/>
        <v>0</v>
      </c>
      <c r="P230" s="89"/>
      <c r="Q230" s="90"/>
      <c r="R230" s="17"/>
    </row>
    <row r="231" spans="2:18" ht="12.75">
      <c r="B231" s="79"/>
      <c r="C231" s="125"/>
      <c r="D231" s="126"/>
      <c r="E231" s="93"/>
      <c r="F231" s="93"/>
      <c r="G231" s="14"/>
      <c r="H231" s="14"/>
      <c r="I231" s="14"/>
      <c r="J231" s="93"/>
      <c r="K231" s="93"/>
      <c r="L231" s="96"/>
      <c r="M231" s="97"/>
      <c r="N231" s="74"/>
      <c r="O231" s="7">
        <f t="shared" si="23"/>
        <v>0</v>
      </c>
      <c r="P231" s="89"/>
      <c r="Q231" s="90"/>
      <c r="R231" s="17"/>
    </row>
    <row r="232" spans="2:18" ht="12.75">
      <c r="B232" s="79"/>
      <c r="C232" s="125"/>
      <c r="D232" s="126"/>
      <c r="E232" s="93"/>
      <c r="F232" s="93"/>
      <c r="G232" s="14"/>
      <c r="H232" s="6"/>
      <c r="I232" s="6"/>
      <c r="J232" s="120"/>
      <c r="K232" s="120"/>
      <c r="L232" s="77"/>
      <c r="M232" s="78"/>
      <c r="N232" s="71"/>
      <c r="O232" s="7">
        <f t="shared" si="23"/>
        <v>0</v>
      </c>
      <c r="P232" s="89"/>
      <c r="Q232" s="90"/>
      <c r="R232" s="17"/>
    </row>
    <row r="233" spans="2:18" ht="12.75">
      <c r="B233" s="79"/>
      <c r="C233" s="125"/>
      <c r="D233" s="126"/>
      <c r="E233" s="93"/>
      <c r="F233" s="93"/>
      <c r="G233" s="14"/>
      <c r="H233" s="14"/>
      <c r="I233" s="14"/>
      <c r="J233" s="93"/>
      <c r="K233" s="93"/>
      <c r="L233" s="96"/>
      <c r="M233" s="97"/>
      <c r="N233" s="74"/>
      <c r="O233" s="7">
        <f t="shared" si="23"/>
        <v>0</v>
      </c>
      <c r="P233" s="89"/>
      <c r="Q233" s="90"/>
      <c r="R233" s="17"/>
    </row>
    <row r="234" spans="2:18" ht="13.5" thickBot="1">
      <c r="B234" s="79"/>
      <c r="C234" s="127"/>
      <c r="D234" s="128"/>
      <c r="E234" s="93"/>
      <c r="F234" s="93"/>
      <c r="G234" s="14"/>
      <c r="H234" s="14"/>
      <c r="I234" s="14"/>
      <c r="J234" s="93"/>
      <c r="K234" s="93"/>
      <c r="L234" s="75"/>
      <c r="M234" s="86"/>
      <c r="N234" s="76"/>
      <c r="O234" s="7">
        <f t="shared" si="23"/>
        <v>0</v>
      </c>
      <c r="P234" s="91"/>
      <c r="Q234" s="92"/>
      <c r="R234" s="17"/>
    </row>
    <row r="235" spans="2:18" ht="14.25" thickBot="1" thickTop="1">
      <c r="B235" s="16"/>
      <c r="C235" s="116"/>
      <c r="D235" s="116"/>
      <c r="E235" s="116"/>
      <c r="F235" s="116"/>
      <c r="G235" s="41"/>
      <c r="H235" s="29"/>
      <c r="I235" s="29"/>
      <c r="J235" s="118" t="s">
        <v>22</v>
      </c>
      <c r="K235" s="119"/>
      <c r="L235" s="72">
        <f>SUM(L227:L234)</f>
        <v>0</v>
      </c>
      <c r="M235" s="72"/>
      <c r="N235" s="72"/>
      <c r="O235" s="46">
        <f>SUM(O227:O234)</f>
        <v>0</v>
      </c>
      <c r="P235" s="103"/>
      <c r="Q235" s="104"/>
      <c r="R235" s="17"/>
    </row>
    <row r="236" spans="2:18" ht="14.25" thickBot="1" thickTop="1">
      <c r="B236" s="16"/>
      <c r="C236" s="116"/>
      <c r="D236" s="116"/>
      <c r="E236" s="116"/>
      <c r="F236" s="116"/>
      <c r="G236" s="41"/>
      <c r="H236" s="41"/>
      <c r="I236" s="41"/>
      <c r="J236" s="116"/>
      <c r="K236" s="116"/>
      <c r="L236" s="105"/>
      <c r="M236" s="106"/>
      <c r="N236" s="107"/>
      <c r="O236" s="42"/>
      <c r="P236" s="108"/>
      <c r="Q236" s="109"/>
      <c r="R236" s="17"/>
    </row>
    <row r="237" spans="2:18" ht="13.5" thickTop="1">
      <c r="B237" s="79" t="s">
        <v>47</v>
      </c>
      <c r="C237" s="121"/>
      <c r="D237" s="122"/>
      <c r="E237" s="120"/>
      <c r="F237" s="120"/>
      <c r="G237" s="6"/>
      <c r="H237" s="6"/>
      <c r="I237" s="6"/>
      <c r="J237" s="120"/>
      <c r="K237" s="120"/>
      <c r="L237" s="77"/>
      <c r="M237" s="78"/>
      <c r="N237" s="71"/>
      <c r="O237" s="7">
        <f aca="true" t="shared" si="24" ref="O237:O244">IF(L237&gt;0.1,1,0)</f>
        <v>0</v>
      </c>
      <c r="P237" s="87"/>
      <c r="Q237" s="88"/>
      <c r="R237" s="17"/>
    </row>
    <row r="238" spans="2:18" ht="12.75">
      <c r="B238" s="79"/>
      <c r="C238" s="123"/>
      <c r="D238" s="124"/>
      <c r="E238" s="93"/>
      <c r="F238" s="93"/>
      <c r="G238" s="14"/>
      <c r="H238" s="6"/>
      <c r="I238" s="6"/>
      <c r="J238" s="120"/>
      <c r="K238" s="120"/>
      <c r="L238" s="77"/>
      <c r="M238" s="78"/>
      <c r="N238" s="71"/>
      <c r="O238" s="7">
        <f t="shared" si="24"/>
        <v>0</v>
      </c>
      <c r="P238" s="89"/>
      <c r="Q238" s="90"/>
      <c r="R238" s="17"/>
    </row>
    <row r="239" spans="2:18" ht="12.75">
      <c r="B239" s="79"/>
      <c r="C239" s="123"/>
      <c r="D239" s="124"/>
      <c r="E239" s="93"/>
      <c r="F239" s="93"/>
      <c r="G239" s="14"/>
      <c r="H239" s="14"/>
      <c r="I239" s="14"/>
      <c r="J239" s="93"/>
      <c r="K239" s="93"/>
      <c r="L239" s="96"/>
      <c r="M239" s="97"/>
      <c r="N239" s="74"/>
      <c r="O239" s="7">
        <f t="shared" si="24"/>
        <v>0</v>
      </c>
      <c r="P239" s="89"/>
      <c r="Q239" s="90"/>
      <c r="R239" s="17"/>
    </row>
    <row r="240" spans="2:18" ht="12.75">
      <c r="B240" s="79"/>
      <c r="C240" s="123"/>
      <c r="D240" s="124"/>
      <c r="E240" s="93"/>
      <c r="F240" s="93"/>
      <c r="G240" s="14"/>
      <c r="H240" s="6"/>
      <c r="I240" s="6"/>
      <c r="J240" s="120"/>
      <c r="K240" s="120"/>
      <c r="L240" s="77"/>
      <c r="M240" s="78"/>
      <c r="N240" s="71"/>
      <c r="O240" s="7">
        <f t="shared" si="24"/>
        <v>0</v>
      </c>
      <c r="P240" s="89"/>
      <c r="Q240" s="90"/>
      <c r="R240" s="17"/>
    </row>
    <row r="241" spans="2:18" ht="12.75">
      <c r="B241" s="79"/>
      <c r="C241" s="125"/>
      <c r="D241" s="126"/>
      <c r="E241" s="93"/>
      <c r="F241" s="93"/>
      <c r="G241" s="14"/>
      <c r="H241" s="14"/>
      <c r="I241" s="14"/>
      <c r="J241" s="93"/>
      <c r="K241" s="93"/>
      <c r="L241" s="96"/>
      <c r="M241" s="97"/>
      <c r="N241" s="74"/>
      <c r="O241" s="7">
        <f t="shared" si="24"/>
        <v>0</v>
      </c>
      <c r="P241" s="89"/>
      <c r="Q241" s="90"/>
      <c r="R241" s="17"/>
    </row>
    <row r="242" spans="2:18" ht="12.75">
      <c r="B242" s="79"/>
      <c r="C242" s="125"/>
      <c r="D242" s="126"/>
      <c r="E242" s="93"/>
      <c r="F242" s="93"/>
      <c r="G242" s="14"/>
      <c r="H242" s="6"/>
      <c r="I242" s="6"/>
      <c r="J242" s="120"/>
      <c r="K242" s="120"/>
      <c r="L242" s="77"/>
      <c r="M242" s="78"/>
      <c r="N242" s="71"/>
      <c r="O242" s="7">
        <f t="shared" si="24"/>
        <v>0</v>
      </c>
      <c r="P242" s="89"/>
      <c r="Q242" s="90"/>
      <c r="R242" s="17"/>
    </row>
    <row r="243" spans="2:18" ht="12.75">
      <c r="B243" s="79"/>
      <c r="C243" s="125"/>
      <c r="D243" s="126"/>
      <c r="E243" s="93"/>
      <c r="F243" s="93"/>
      <c r="G243" s="14"/>
      <c r="H243" s="14"/>
      <c r="I243" s="14"/>
      <c r="J243" s="93"/>
      <c r="K243" s="93"/>
      <c r="L243" s="96"/>
      <c r="M243" s="97"/>
      <c r="N243" s="74"/>
      <c r="O243" s="7">
        <f t="shared" si="24"/>
        <v>0</v>
      </c>
      <c r="P243" s="89"/>
      <c r="Q243" s="90"/>
      <c r="R243" s="17"/>
    </row>
    <row r="244" spans="2:18" ht="13.5" thickBot="1">
      <c r="B244" s="79"/>
      <c r="C244" s="127"/>
      <c r="D244" s="128"/>
      <c r="E244" s="93"/>
      <c r="F244" s="93"/>
      <c r="G244" s="14"/>
      <c r="H244" s="14"/>
      <c r="I244" s="14"/>
      <c r="J244" s="93"/>
      <c r="K244" s="93"/>
      <c r="L244" s="96"/>
      <c r="M244" s="97"/>
      <c r="N244" s="74"/>
      <c r="O244" s="7">
        <f t="shared" si="24"/>
        <v>0</v>
      </c>
      <c r="P244" s="91"/>
      <c r="Q244" s="92"/>
      <c r="R244" s="17"/>
    </row>
    <row r="245" spans="2:18" ht="14.25" thickBot="1" thickTop="1">
      <c r="B245" s="16"/>
      <c r="C245" s="116"/>
      <c r="D245" s="116"/>
      <c r="E245" s="116"/>
      <c r="F245" s="116"/>
      <c r="G245" s="41"/>
      <c r="H245" s="29"/>
      <c r="I245" s="29"/>
      <c r="J245" s="118" t="s">
        <v>22</v>
      </c>
      <c r="K245" s="119"/>
      <c r="L245" s="72">
        <f>SUM(L237:L244)</f>
        <v>0</v>
      </c>
      <c r="M245" s="72"/>
      <c r="N245" s="72"/>
      <c r="O245" s="46">
        <f>SUM(O237:O244)</f>
        <v>0</v>
      </c>
      <c r="P245" s="103"/>
      <c r="Q245" s="104"/>
      <c r="R245" s="17"/>
    </row>
    <row r="246" spans="2:18" ht="14.25" thickBot="1" thickTop="1">
      <c r="B246" s="16"/>
      <c r="C246" s="116"/>
      <c r="D246" s="116"/>
      <c r="E246" s="116"/>
      <c r="F246" s="116"/>
      <c r="G246" s="41"/>
      <c r="H246" s="41"/>
      <c r="I246" s="41"/>
      <c r="J246" s="116"/>
      <c r="K246" s="116"/>
      <c r="L246" s="105"/>
      <c r="M246" s="106"/>
      <c r="N246" s="107"/>
      <c r="O246" s="42"/>
      <c r="P246" s="108"/>
      <c r="Q246" s="109"/>
      <c r="R246" s="17"/>
    </row>
    <row r="247" spans="2:18" ht="13.5" thickTop="1">
      <c r="B247" s="79" t="s">
        <v>48</v>
      </c>
      <c r="C247" s="121"/>
      <c r="D247" s="122"/>
      <c r="E247" s="120"/>
      <c r="F247" s="120"/>
      <c r="G247" s="6"/>
      <c r="H247" s="6"/>
      <c r="I247" s="6"/>
      <c r="J247" s="120"/>
      <c r="K247" s="120"/>
      <c r="L247" s="77"/>
      <c r="M247" s="78"/>
      <c r="N247" s="71"/>
      <c r="O247" s="7">
        <f aca="true" t="shared" si="25" ref="O247:O254">IF(L247&gt;0.1,1,0)</f>
        <v>0</v>
      </c>
      <c r="P247" s="87"/>
      <c r="Q247" s="88"/>
      <c r="R247" s="17"/>
    </row>
    <row r="248" spans="2:18" ht="12.75">
      <c r="B248" s="79"/>
      <c r="C248" s="123"/>
      <c r="D248" s="124"/>
      <c r="E248" s="93"/>
      <c r="F248" s="93"/>
      <c r="G248" s="14"/>
      <c r="H248" s="6"/>
      <c r="I248" s="6"/>
      <c r="J248" s="120"/>
      <c r="K248" s="120"/>
      <c r="L248" s="77"/>
      <c r="M248" s="78"/>
      <c r="N248" s="71"/>
      <c r="O248" s="7">
        <f t="shared" si="25"/>
        <v>0</v>
      </c>
      <c r="P248" s="89"/>
      <c r="Q248" s="90"/>
      <c r="R248" s="17"/>
    </row>
    <row r="249" spans="2:18" ht="12.75">
      <c r="B249" s="79"/>
      <c r="C249" s="123"/>
      <c r="D249" s="124"/>
      <c r="E249" s="93"/>
      <c r="F249" s="93"/>
      <c r="G249" s="14"/>
      <c r="H249" s="14"/>
      <c r="I249" s="14"/>
      <c r="J249" s="93"/>
      <c r="K249" s="93"/>
      <c r="L249" s="96"/>
      <c r="M249" s="97"/>
      <c r="N249" s="74"/>
      <c r="O249" s="7">
        <f t="shared" si="25"/>
        <v>0</v>
      </c>
      <c r="P249" s="89"/>
      <c r="Q249" s="90"/>
      <c r="R249" s="17"/>
    </row>
    <row r="250" spans="2:18" ht="12.75">
      <c r="B250" s="79"/>
      <c r="C250" s="123"/>
      <c r="D250" s="124"/>
      <c r="E250" s="93"/>
      <c r="F250" s="93"/>
      <c r="G250" s="14"/>
      <c r="H250" s="6"/>
      <c r="I250" s="6"/>
      <c r="J250" s="120"/>
      <c r="K250" s="120"/>
      <c r="L250" s="77"/>
      <c r="M250" s="78"/>
      <c r="N250" s="71"/>
      <c r="O250" s="7">
        <f t="shared" si="25"/>
        <v>0</v>
      </c>
      <c r="P250" s="89"/>
      <c r="Q250" s="90"/>
      <c r="R250" s="17"/>
    </row>
    <row r="251" spans="2:18" ht="12.75">
      <c r="B251" s="79"/>
      <c r="C251" s="125"/>
      <c r="D251" s="126"/>
      <c r="E251" s="93"/>
      <c r="F251" s="93"/>
      <c r="G251" s="14"/>
      <c r="H251" s="14"/>
      <c r="I251" s="14"/>
      <c r="J251" s="93"/>
      <c r="K251" s="93"/>
      <c r="L251" s="96"/>
      <c r="M251" s="97"/>
      <c r="N251" s="74"/>
      <c r="O251" s="7">
        <f t="shared" si="25"/>
        <v>0</v>
      </c>
      <c r="P251" s="89"/>
      <c r="Q251" s="90"/>
      <c r="R251" s="17"/>
    </row>
    <row r="252" spans="2:18" ht="12.75">
      <c r="B252" s="79"/>
      <c r="C252" s="125"/>
      <c r="D252" s="126"/>
      <c r="E252" s="93"/>
      <c r="F252" s="93"/>
      <c r="G252" s="14"/>
      <c r="H252" s="6"/>
      <c r="I252" s="6"/>
      <c r="J252" s="120"/>
      <c r="K252" s="120"/>
      <c r="L252" s="77"/>
      <c r="M252" s="78"/>
      <c r="N252" s="71"/>
      <c r="O252" s="7">
        <f t="shared" si="25"/>
        <v>0</v>
      </c>
      <c r="P252" s="89"/>
      <c r="Q252" s="90"/>
      <c r="R252" s="17"/>
    </row>
    <row r="253" spans="2:18" ht="12.75">
      <c r="B253" s="79"/>
      <c r="C253" s="125"/>
      <c r="D253" s="126"/>
      <c r="E253" s="93"/>
      <c r="F253" s="93"/>
      <c r="G253" s="14"/>
      <c r="H253" s="14"/>
      <c r="I253" s="14"/>
      <c r="J253" s="93"/>
      <c r="K253" s="93"/>
      <c r="L253" s="96"/>
      <c r="M253" s="97"/>
      <c r="N253" s="74"/>
      <c r="O253" s="7">
        <f t="shared" si="25"/>
        <v>0</v>
      </c>
      <c r="P253" s="89"/>
      <c r="Q253" s="90"/>
      <c r="R253" s="17"/>
    </row>
    <row r="254" spans="2:18" ht="13.5" thickBot="1">
      <c r="B254" s="79"/>
      <c r="C254" s="127"/>
      <c r="D254" s="128"/>
      <c r="E254" s="93"/>
      <c r="F254" s="93"/>
      <c r="G254" s="14"/>
      <c r="H254" s="14"/>
      <c r="I254" s="14"/>
      <c r="J254" s="93"/>
      <c r="K254" s="93"/>
      <c r="L254" s="96"/>
      <c r="M254" s="97"/>
      <c r="N254" s="74"/>
      <c r="O254" s="7">
        <f t="shared" si="25"/>
        <v>0</v>
      </c>
      <c r="P254" s="91"/>
      <c r="Q254" s="92"/>
      <c r="R254" s="17"/>
    </row>
    <row r="255" spans="2:18" ht="14.25" thickBot="1" thickTop="1">
      <c r="B255" s="16"/>
      <c r="C255" s="116"/>
      <c r="D255" s="116"/>
      <c r="E255" s="116"/>
      <c r="F255" s="116"/>
      <c r="G255" s="41"/>
      <c r="H255" s="29"/>
      <c r="I255" s="29"/>
      <c r="J255" s="118" t="s">
        <v>22</v>
      </c>
      <c r="K255" s="119"/>
      <c r="L255" s="72">
        <f>SUM(L247:L254)</f>
        <v>0</v>
      </c>
      <c r="M255" s="72"/>
      <c r="N255" s="72"/>
      <c r="O255" s="46">
        <f>SUM(O247:O254)</f>
        <v>0</v>
      </c>
      <c r="P255" s="103"/>
      <c r="Q255" s="104"/>
      <c r="R255" s="17"/>
    </row>
    <row r="256" spans="2:18" ht="14.25" thickBot="1" thickTop="1">
      <c r="B256" s="16"/>
      <c r="C256" s="116"/>
      <c r="D256" s="116"/>
      <c r="E256" s="116"/>
      <c r="F256" s="116"/>
      <c r="G256" s="41"/>
      <c r="H256" s="41"/>
      <c r="I256" s="41"/>
      <c r="J256" s="116"/>
      <c r="K256" s="116"/>
      <c r="L256" s="105"/>
      <c r="M256" s="106"/>
      <c r="N256" s="107"/>
      <c r="O256" s="42"/>
      <c r="P256" s="108"/>
      <c r="Q256" s="109"/>
      <c r="R256" s="17"/>
    </row>
    <row r="257" spans="2:18" ht="13.5" thickTop="1">
      <c r="B257" s="79" t="s">
        <v>49</v>
      </c>
      <c r="C257" s="121"/>
      <c r="D257" s="122"/>
      <c r="E257" s="120"/>
      <c r="F257" s="120"/>
      <c r="G257" s="6"/>
      <c r="H257" s="6"/>
      <c r="I257" s="6"/>
      <c r="J257" s="120"/>
      <c r="K257" s="120"/>
      <c r="L257" s="77"/>
      <c r="M257" s="78"/>
      <c r="N257" s="71"/>
      <c r="O257" s="7">
        <f aca="true" t="shared" si="26" ref="O257:O264">IF(L257&gt;0.1,1,0)</f>
        <v>0</v>
      </c>
      <c r="P257" s="87"/>
      <c r="Q257" s="88"/>
      <c r="R257" s="17"/>
    </row>
    <row r="258" spans="2:18" ht="12.75">
      <c r="B258" s="79"/>
      <c r="C258" s="123"/>
      <c r="D258" s="124"/>
      <c r="E258" s="93"/>
      <c r="F258" s="93"/>
      <c r="G258" s="14"/>
      <c r="H258" s="6"/>
      <c r="I258" s="6"/>
      <c r="J258" s="120"/>
      <c r="K258" s="120"/>
      <c r="L258" s="77"/>
      <c r="M258" s="78"/>
      <c r="N258" s="71"/>
      <c r="O258" s="7">
        <f t="shared" si="26"/>
        <v>0</v>
      </c>
      <c r="P258" s="89"/>
      <c r="Q258" s="90"/>
      <c r="R258" s="17"/>
    </row>
    <row r="259" spans="2:18" ht="12.75">
      <c r="B259" s="79"/>
      <c r="C259" s="123"/>
      <c r="D259" s="124"/>
      <c r="E259" s="93"/>
      <c r="F259" s="93"/>
      <c r="G259" s="14"/>
      <c r="H259" s="14"/>
      <c r="I259" s="14"/>
      <c r="J259" s="93"/>
      <c r="K259" s="93"/>
      <c r="L259" s="96"/>
      <c r="M259" s="97"/>
      <c r="N259" s="74"/>
      <c r="O259" s="7">
        <f t="shared" si="26"/>
        <v>0</v>
      </c>
      <c r="P259" s="89"/>
      <c r="Q259" s="90"/>
      <c r="R259" s="17"/>
    </row>
    <row r="260" spans="2:18" ht="12.75">
      <c r="B260" s="79"/>
      <c r="C260" s="123"/>
      <c r="D260" s="124"/>
      <c r="E260" s="93"/>
      <c r="F260" s="93"/>
      <c r="G260" s="14"/>
      <c r="H260" s="6"/>
      <c r="I260" s="6"/>
      <c r="J260" s="120"/>
      <c r="K260" s="120"/>
      <c r="L260" s="77"/>
      <c r="M260" s="78"/>
      <c r="N260" s="71"/>
      <c r="O260" s="7">
        <f t="shared" si="26"/>
        <v>0</v>
      </c>
      <c r="P260" s="89"/>
      <c r="Q260" s="90"/>
      <c r="R260" s="17"/>
    </row>
    <row r="261" spans="2:18" ht="12.75">
      <c r="B261" s="79"/>
      <c r="C261" s="125"/>
      <c r="D261" s="126"/>
      <c r="E261" s="93"/>
      <c r="F261" s="93"/>
      <c r="G261" s="14"/>
      <c r="H261" s="14"/>
      <c r="I261" s="14"/>
      <c r="J261" s="93"/>
      <c r="K261" s="93"/>
      <c r="L261" s="96"/>
      <c r="M261" s="97"/>
      <c r="N261" s="74"/>
      <c r="O261" s="7">
        <f t="shared" si="26"/>
        <v>0</v>
      </c>
      <c r="P261" s="89"/>
      <c r="Q261" s="90"/>
      <c r="R261" s="17"/>
    </row>
    <row r="262" spans="2:18" ht="12.75">
      <c r="B262" s="79"/>
      <c r="C262" s="125"/>
      <c r="D262" s="126"/>
      <c r="E262" s="93"/>
      <c r="F262" s="93"/>
      <c r="G262" s="14"/>
      <c r="H262" s="6"/>
      <c r="I262" s="6"/>
      <c r="J262" s="120"/>
      <c r="K262" s="120"/>
      <c r="L262" s="77"/>
      <c r="M262" s="78"/>
      <c r="N262" s="71"/>
      <c r="O262" s="7">
        <f t="shared" si="26"/>
        <v>0</v>
      </c>
      <c r="P262" s="89"/>
      <c r="Q262" s="90"/>
      <c r="R262" s="17"/>
    </row>
    <row r="263" spans="2:18" ht="12.75">
      <c r="B263" s="79"/>
      <c r="C263" s="125"/>
      <c r="D263" s="126"/>
      <c r="E263" s="93"/>
      <c r="F263" s="93"/>
      <c r="G263" s="14"/>
      <c r="H263" s="14"/>
      <c r="I263" s="14"/>
      <c r="J263" s="95"/>
      <c r="K263" s="95"/>
      <c r="L263" s="75"/>
      <c r="M263" s="86"/>
      <c r="N263" s="76"/>
      <c r="O263" s="7">
        <f t="shared" si="26"/>
        <v>0</v>
      </c>
      <c r="P263" s="89"/>
      <c r="Q263" s="90"/>
      <c r="R263" s="17"/>
    </row>
    <row r="264" spans="2:18" ht="13.5" thickBot="1">
      <c r="B264" s="79"/>
      <c r="C264" s="127"/>
      <c r="D264" s="128"/>
      <c r="E264" s="93"/>
      <c r="F264" s="93"/>
      <c r="G264" s="14"/>
      <c r="H264" s="14"/>
      <c r="I264" s="38"/>
      <c r="J264" s="94"/>
      <c r="K264" s="94"/>
      <c r="L264" s="102"/>
      <c r="M264" s="102"/>
      <c r="N264" s="102"/>
      <c r="O264" s="7">
        <f t="shared" si="26"/>
        <v>0</v>
      </c>
      <c r="P264" s="91"/>
      <c r="Q264" s="92"/>
      <c r="R264" s="17"/>
    </row>
    <row r="265" spans="2:18" ht="14.25" thickBot="1" thickTop="1">
      <c r="B265" s="16"/>
      <c r="C265" s="116"/>
      <c r="D265" s="116"/>
      <c r="E265" s="116"/>
      <c r="F265" s="116"/>
      <c r="G265" s="41"/>
      <c r="H265" s="29"/>
      <c r="I265" s="29"/>
      <c r="J265" s="118" t="s">
        <v>22</v>
      </c>
      <c r="K265" s="119"/>
      <c r="L265" s="72">
        <f>SUM(L257:L264)</f>
        <v>0</v>
      </c>
      <c r="M265" s="72"/>
      <c r="N265" s="72"/>
      <c r="O265" s="46">
        <f>SUM(O257:O264)</f>
        <v>0</v>
      </c>
      <c r="P265" s="49"/>
      <c r="Q265" s="50"/>
      <c r="R265" s="17"/>
    </row>
    <row r="266" spans="2:18" ht="14.25" thickBot="1" thickTop="1">
      <c r="B266" s="16"/>
      <c r="C266" s="116"/>
      <c r="D266" s="116"/>
      <c r="E266" s="116"/>
      <c r="F266" s="116"/>
      <c r="G266" s="41"/>
      <c r="H266" s="43"/>
      <c r="I266" s="43"/>
      <c r="J266" s="117"/>
      <c r="K266" s="117"/>
      <c r="L266" s="73"/>
      <c r="M266" s="98"/>
      <c r="N266" s="99"/>
      <c r="O266" s="18"/>
      <c r="P266" s="100"/>
      <c r="Q266" s="101"/>
      <c r="R266" s="17"/>
    </row>
    <row r="267" spans="2:18" ht="13.5" thickTop="1">
      <c r="B267" s="79" t="s">
        <v>50</v>
      </c>
      <c r="C267" s="121"/>
      <c r="D267" s="122"/>
      <c r="E267" s="93"/>
      <c r="F267" s="93"/>
      <c r="G267" s="14"/>
      <c r="H267" s="6"/>
      <c r="I267" s="6"/>
      <c r="J267" s="120"/>
      <c r="K267" s="120"/>
      <c r="L267" s="77"/>
      <c r="M267" s="78"/>
      <c r="N267" s="71"/>
      <c r="O267" s="7">
        <f aca="true" t="shared" si="27" ref="O267:O274">IF(L267&gt;0.1,1,0)</f>
        <v>0</v>
      </c>
      <c r="P267" s="87"/>
      <c r="Q267" s="88"/>
      <c r="R267" s="17"/>
    </row>
    <row r="268" spans="2:18" ht="12.75">
      <c r="B268" s="79"/>
      <c r="C268" s="123"/>
      <c r="D268" s="124"/>
      <c r="E268" s="93"/>
      <c r="F268" s="93"/>
      <c r="G268" s="14"/>
      <c r="H268" s="6"/>
      <c r="I268" s="6"/>
      <c r="J268" s="120"/>
      <c r="K268" s="120"/>
      <c r="L268" s="77"/>
      <c r="M268" s="78"/>
      <c r="N268" s="71"/>
      <c r="O268" s="7">
        <f t="shared" si="27"/>
        <v>0</v>
      </c>
      <c r="P268" s="89"/>
      <c r="Q268" s="90"/>
      <c r="R268" s="17"/>
    </row>
    <row r="269" spans="2:18" ht="12.75">
      <c r="B269" s="79"/>
      <c r="C269" s="123"/>
      <c r="D269" s="124"/>
      <c r="E269" s="93"/>
      <c r="F269" s="93"/>
      <c r="G269" s="14"/>
      <c r="H269" s="14"/>
      <c r="I269" s="14"/>
      <c r="J269" s="93"/>
      <c r="K269" s="93"/>
      <c r="L269" s="96"/>
      <c r="M269" s="97"/>
      <c r="N269" s="74"/>
      <c r="O269" s="7">
        <f t="shared" si="27"/>
        <v>0</v>
      </c>
      <c r="P269" s="89"/>
      <c r="Q269" s="90"/>
      <c r="R269" s="17"/>
    </row>
    <row r="270" spans="2:18" ht="12.75">
      <c r="B270" s="79"/>
      <c r="C270" s="123"/>
      <c r="D270" s="124"/>
      <c r="E270" s="93"/>
      <c r="F270" s="93"/>
      <c r="G270" s="14"/>
      <c r="H270" s="6"/>
      <c r="I270" s="6"/>
      <c r="J270" s="120"/>
      <c r="K270" s="120"/>
      <c r="L270" s="77"/>
      <c r="M270" s="78"/>
      <c r="N270" s="71"/>
      <c r="O270" s="7">
        <f t="shared" si="27"/>
        <v>0</v>
      </c>
      <c r="P270" s="89"/>
      <c r="Q270" s="90"/>
      <c r="R270" s="17"/>
    </row>
    <row r="271" spans="2:18" ht="12.75">
      <c r="B271" s="79"/>
      <c r="C271" s="125"/>
      <c r="D271" s="126"/>
      <c r="E271" s="93"/>
      <c r="F271" s="93"/>
      <c r="G271" s="14"/>
      <c r="H271" s="14"/>
      <c r="I271" s="14"/>
      <c r="J271" s="93"/>
      <c r="K271" s="93"/>
      <c r="L271" s="96"/>
      <c r="M271" s="97"/>
      <c r="N271" s="74"/>
      <c r="O271" s="7">
        <f t="shared" si="27"/>
        <v>0</v>
      </c>
      <c r="P271" s="89"/>
      <c r="Q271" s="90"/>
      <c r="R271" s="17"/>
    </row>
    <row r="272" spans="2:18" ht="12.75">
      <c r="B272" s="79"/>
      <c r="C272" s="125"/>
      <c r="D272" s="126"/>
      <c r="E272" s="93"/>
      <c r="F272" s="93"/>
      <c r="G272" s="14"/>
      <c r="H272" s="6"/>
      <c r="I272" s="6"/>
      <c r="J272" s="120"/>
      <c r="K272" s="120"/>
      <c r="L272" s="77"/>
      <c r="M272" s="78"/>
      <c r="N272" s="71"/>
      <c r="O272" s="7">
        <f t="shared" si="27"/>
        <v>0</v>
      </c>
      <c r="P272" s="89"/>
      <c r="Q272" s="90"/>
      <c r="R272" s="17"/>
    </row>
    <row r="273" spans="2:18" ht="12.75">
      <c r="B273" s="79"/>
      <c r="C273" s="125"/>
      <c r="D273" s="126"/>
      <c r="E273" s="93"/>
      <c r="F273" s="93"/>
      <c r="G273" s="14"/>
      <c r="H273" s="14"/>
      <c r="I273" s="14"/>
      <c r="J273" s="93"/>
      <c r="K273" s="93"/>
      <c r="L273" s="96"/>
      <c r="M273" s="97"/>
      <c r="N273" s="74"/>
      <c r="O273" s="7">
        <f t="shared" si="27"/>
        <v>0</v>
      </c>
      <c r="P273" s="89"/>
      <c r="Q273" s="90"/>
      <c r="R273" s="17"/>
    </row>
    <row r="274" spans="2:18" ht="13.5" thickBot="1">
      <c r="B274" s="79"/>
      <c r="C274" s="127"/>
      <c r="D274" s="128"/>
      <c r="E274" s="93"/>
      <c r="F274" s="93"/>
      <c r="G274" s="14"/>
      <c r="H274" s="14"/>
      <c r="I274" s="14"/>
      <c r="J274" s="93"/>
      <c r="K274" s="93"/>
      <c r="L274" s="96"/>
      <c r="M274" s="97"/>
      <c r="N274" s="74"/>
      <c r="O274" s="7">
        <f t="shared" si="27"/>
        <v>0</v>
      </c>
      <c r="P274" s="91"/>
      <c r="Q274" s="92"/>
      <c r="R274" s="17"/>
    </row>
    <row r="275" spans="2:18" ht="14.25" thickBot="1" thickTop="1">
      <c r="B275" s="16"/>
      <c r="C275" s="116"/>
      <c r="D275" s="116"/>
      <c r="E275" s="116"/>
      <c r="F275" s="116"/>
      <c r="G275" s="41"/>
      <c r="H275" s="29"/>
      <c r="I275" s="29"/>
      <c r="J275" s="118" t="s">
        <v>22</v>
      </c>
      <c r="K275" s="119"/>
      <c r="L275" s="72">
        <f>SUM(L267:L274)</f>
        <v>0</v>
      </c>
      <c r="M275" s="72"/>
      <c r="N275" s="72"/>
      <c r="O275" s="46">
        <f>SUM(O267:O274)</f>
        <v>0</v>
      </c>
      <c r="P275" s="103"/>
      <c r="Q275" s="104"/>
      <c r="R275" s="17"/>
    </row>
    <row r="276" spans="2:18" ht="14.25" thickBot="1" thickTop="1">
      <c r="B276" s="16"/>
      <c r="C276" s="117"/>
      <c r="D276" s="117"/>
      <c r="E276" s="117"/>
      <c r="F276" s="117"/>
      <c r="G276" s="43"/>
      <c r="H276" s="43"/>
      <c r="I276" s="43"/>
      <c r="J276" s="117"/>
      <c r="K276" s="117"/>
      <c r="L276" s="73"/>
      <c r="M276" s="98"/>
      <c r="N276" s="99"/>
      <c r="O276" s="18"/>
      <c r="P276" s="100"/>
      <c r="Q276" s="101"/>
      <c r="R276" s="17"/>
    </row>
    <row r="277" spans="2:18" ht="13.5" thickTop="1">
      <c r="B277" s="79" t="s">
        <v>51</v>
      </c>
      <c r="C277" s="121"/>
      <c r="D277" s="122"/>
      <c r="E277" s="120"/>
      <c r="F277" s="120"/>
      <c r="G277" s="6"/>
      <c r="H277" s="6"/>
      <c r="I277" s="6"/>
      <c r="J277" s="120"/>
      <c r="K277" s="120"/>
      <c r="L277" s="77"/>
      <c r="M277" s="78"/>
      <c r="N277" s="71"/>
      <c r="O277" s="7">
        <f aca="true" t="shared" si="28" ref="O277:O284">IF(L277&gt;0.1,1,0)</f>
        <v>0</v>
      </c>
      <c r="P277" s="87"/>
      <c r="Q277" s="88"/>
      <c r="R277" s="17"/>
    </row>
    <row r="278" spans="2:18" ht="12.75">
      <c r="B278" s="79"/>
      <c r="C278" s="123"/>
      <c r="D278" s="124"/>
      <c r="E278" s="93"/>
      <c r="F278" s="93"/>
      <c r="G278" s="14"/>
      <c r="H278" s="6"/>
      <c r="I278" s="6"/>
      <c r="J278" s="120"/>
      <c r="K278" s="120"/>
      <c r="L278" s="77"/>
      <c r="M278" s="78"/>
      <c r="N278" s="71"/>
      <c r="O278" s="7">
        <f t="shared" si="28"/>
        <v>0</v>
      </c>
      <c r="P278" s="89"/>
      <c r="Q278" s="90"/>
      <c r="R278" s="17"/>
    </row>
    <row r="279" spans="2:18" ht="12.75">
      <c r="B279" s="79"/>
      <c r="C279" s="123"/>
      <c r="D279" s="124"/>
      <c r="E279" s="93"/>
      <c r="F279" s="93"/>
      <c r="G279" s="14"/>
      <c r="H279" s="14"/>
      <c r="I279" s="14"/>
      <c r="J279" s="93"/>
      <c r="K279" s="93"/>
      <c r="L279" s="96"/>
      <c r="M279" s="97"/>
      <c r="N279" s="74"/>
      <c r="O279" s="7">
        <f t="shared" si="28"/>
        <v>0</v>
      </c>
      <c r="P279" s="89"/>
      <c r="Q279" s="90"/>
      <c r="R279" s="17"/>
    </row>
    <row r="280" spans="2:18" ht="12.75">
      <c r="B280" s="79"/>
      <c r="C280" s="123"/>
      <c r="D280" s="124"/>
      <c r="E280" s="93"/>
      <c r="F280" s="93"/>
      <c r="G280" s="14"/>
      <c r="H280" s="6"/>
      <c r="I280" s="6"/>
      <c r="J280" s="120"/>
      <c r="K280" s="120"/>
      <c r="L280" s="77"/>
      <c r="M280" s="78"/>
      <c r="N280" s="71"/>
      <c r="O280" s="7">
        <f t="shared" si="28"/>
        <v>0</v>
      </c>
      <c r="P280" s="89"/>
      <c r="Q280" s="90"/>
      <c r="R280" s="17"/>
    </row>
    <row r="281" spans="2:18" ht="12.75">
      <c r="B281" s="79"/>
      <c r="C281" s="125"/>
      <c r="D281" s="126"/>
      <c r="E281" s="93"/>
      <c r="F281" s="93"/>
      <c r="G281" s="14"/>
      <c r="H281" s="14"/>
      <c r="I281" s="14"/>
      <c r="J281" s="93"/>
      <c r="K281" s="93"/>
      <c r="L281" s="96"/>
      <c r="M281" s="97"/>
      <c r="N281" s="74"/>
      <c r="O281" s="7">
        <f t="shared" si="28"/>
        <v>0</v>
      </c>
      <c r="P281" s="89"/>
      <c r="Q281" s="90"/>
      <c r="R281" s="17"/>
    </row>
    <row r="282" spans="2:18" ht="12.75">
      <c r="B282" s="79"/>
      <c r="C282" s="125"/>
      <c r="D282" s="126"/>
      <c r="E282" s="93"/>
      <c r="F282" s="93"/>
      <c r="G282" s="14"/>
      <c r="H282" s="6"/>
      <c r="I282" s="6"/>
      <c r="J282" s="120"/>
      <c r="K282" s="120"/>
      <c r="L282" s="77"/>
      <c r="M282" s="78"/>
      <c r="N282" s="71"/>
      <c r="O282" s="7">
        <f t="shared" si="28"/>
        <v>0</v>
      </c>
      <c r="P282" s="89"/>
      <c r="Q282" s="90"/>
      <c r="R282" s="17"/>
    </row>
    <row r="283" spans="2:18" ht="12.75">
      <c r="B283" s="79"/>
      <c r="C283" s="125"/>
      <c r="D283" s="126"/>
      <c r="E283" s="93"/>
      <c r="F283" s="93"/>
      <c r="G283" s="14"/>
      <c r="H283" s="14"/>
      <c r="I283" s="14"/>
      <c r="J283" s="93"/>
      <c r="K283" s="93"/>
      <c r="L283" s="96"/>
      <c r="M283" s="97"/>
      <c r="N283" s="74"/>
      <c r="O283" s="7">
        <f t="shared" si="28"/>
        <v>0</v>
      </c>
      <c r="P283" s="89"/>
      <c r="Q283" s="90"/>
      <c r="R283" s="17"/>
    </row>
    <row r="284" spans="2:18" ht="13.5" thickBot="1">
      <c r="B284" s="79"/>
      <c r="C284" s="127"/>
      <c r="D284" s="128"/>
      <c r="E284" s="93"/>
      <c r="F284" s="93"/>
      <c r="G284" s="14"/>
      <c r="H284" s="14"/>
      <c r="I284" s="14"/>
      <c r="J284" s="93"/>
      <c r="K284" s="93"/>
      <c r="L284" s="96"/>
      <c r="M284" s="97"/>
      <c r="N284" s="74"/>
      <c r="O284" s="7">
        <f t="shared" si="28"/>
        <v>0</v>
      </c>
      <c r="P284" s="91"/>
      <c r="Q284" s="92"/>
      <c r="R284" s="17"/>
    </row>
    <row r="285" spans="2:18" ht="14.25" thickBot="1" thickTop="1">
      <c r="B285" s="16"/>
      <c r="C285" s="116"/>
      <c r="D285" s="116"/>
      <c r="E285" s="116"/>
      <c r="F285" s="116"/>
      <c r="G285" s="41"/>
      <c r="H285" s="29"/>
      <c r="I285" s="29"/>
      <c r="J285" s="118" t="s">
        <v>22</v>
      </c>
      <c r="K285" s="119"/>
      <c r="L285" s="72">
        <f>SUM(L277:L284)</f>
        <v>0</v>
      </c>
      <c r="M285" s="72"/>
      <c r="N285" s="72"/>
      <c r="O285" s="46">
        <f>SUM(O277:O284)</f>
        <v>0</v>
      </c>
      <c r="P285" s="103"/>
      <c r="Q285" s="104"/>
      <c r="R285" s="17"/>
    </row>
    <row r="286" spans="2:18" ht="14.25" thickBot="1" thickTop="1">
      <c r="B286" s="16"/>
      <c r="C286" s="116"/>
      <c r="D286" s="116"/>
      <c r="E286" s="116"/>
      <c r="F286" s="116"/>
      <c r="G286" s="41"/>
      <c r="H286" s="41"/>
      <c r="I286" s="41"/>
      <c r="J286" s="116"/>
      <c r="K286" s="116"/>
      <c r="L286" s="105"/>
      <c r="M286" s="106"/>
      <c r="N286" s="107"/>
      <c r="O286" s="42"/>
      <c r="P286" s="108"/>
      <c r="Q286" s="109"/>
      <c r="R286" s="17"/>
    </row>
    <row r="287" spans="2:18" ht="13.5" thickTop="1">
      <c r="B287" s="79" t="s">
        <v>52</v>
      </c>
      <c r="C287" s="121"/>
      <c r="D287" s="122"/>
      <c r="E287" s="120"/>
      <c r="F287" s="120"/>
      <c r="G287" s="6"/>
      <c r="H287" s="6"/>
      <c r="I287" s="6"/>
      <c r="J287" s="120"/>
      <c r="K287" s="120"/>
      <c r="L287" s="77"/>
      <c r="M287" s="78"/>
      <c r="N287" s="71"/>
      <c r="O287" s="7">
        <f aca="true" t="shared" si="29" ref="O287:O294">IF(L287&gt;0.1,1,0)</f>
        <v>0</v>
      </c>
      <c r="P287" s="87"/>
      <c r="Q287" s="88"/>
      <c r="R287" s="17"/>
    </row>
    <row r="288" spans="2:18" ht="12.75">
      <c r="B288" s="79"/>
      <c r="C288" s="123"/>
      <c r="D288" s="124"/>
      <c r="E288" s="93"/>
      <c r="F288" s="93"/>
      <c r="G288" s="14"/>
      <c r="H288" s="6"/>
      <c r="I288" s="6"/>
      <c r="J288" s="120"/>
      <c r="K288" s="120"/>
      <c r="L288" s="77"/>
      <c r="M288" s="78"/>
      <c r="N288" s="71"/>
      <c r="O288" s="7">
        <f t="shared" si="29"/>
        <v>0</v>
      </c>
      <c r="P288" s="89"/>
      <c r="Q288" s="90"/>
      <c r="R288" s="17"/>
    </row>
    <row r="289" spans="2:18" ht="12.75">
      <c r="B289" s="79"/>
      <c r="C289" s="123"/>
      <c r="D289" s="124"/>
      <c r="E289" s="93"/>
      <c r="F289" s="93"/>
      <c r="G289" s="14"/>
      <c r="H289" s="14"/>
      <c r="I289" s="14"/>
      <c r="J289" s="93"/>
      <c r="K289" s="93"/>
      <c r="L289" s="96"/>
      <c r="M289" s="97"/>
      <c r="N289" s="74"/>
      <c r="O289" s="7">
        <f t="shared" si="29"/>
        <v>0</v>
      </c>
      <c r="P289" s="89"/>
      <c r="Q289" s="90"/>
      <c r="R289" s="17"/>
    </row>
    <row r="290" spans="2:18" ht="12.75">
      <c r="B290" s="79"/>
      <c r="C290" s="123"/>
      <c r="D290" s="124"/>
      <c r="E290" s="93"/>
      <c r="F290" s="93"/>
      <c r="G290" s="14"/>
      <c r="H290" s="6"/>
      <c r="I290" s="6"/>
      <c r="J290" s="120"/>
      <c r="K290" s="120"/>
      <c r="L290" s="77"/>
      <c r="M290" s="78"/>
      <c r="N290" s="71"/>
      <c r="O290" s="7">
        <f t="shared" si="29"/>
        <v>0</v>
      </c>
      <c r="P290" s="89"/>
      <c r="Q290" s="90"/>
      <c r="R290" s="17"/>
    </row>
    <row r="291" spans="2:18" ht="12.75">
      <c r="B291" s="79"/>
      <c r="C291" s="125"/>
      <c r="D291" s="126"/>
      <c r="E291" s="93"/>
      <c r="F291" s="93"/>
      <c r="G291" s="14"/>
      <c r="H291" s="14"/>
      <c r="I291" s="14"/>
      <c r="J291" s="93"/>
      <c r="K291" s="93"/>
      <c r="L291" s="96"/>
      <c r="M291" s="97"/>
      <c r="N291" s="74"/>
      <c r="O291" s="7">
        <f t="shared" si="29"/>
        <v>0</v>
      </c>
      <c r="P291" s="89"/>
      <c r="Q291" s="90"/>
      <c r="R291" s="17"/>
    </row>
    <row r="292" spans="2:18" ht="12.75">
      <c r="B292" s="79"/>
      <c r="C292" s="125"/>
      <c r="D292" s="126"/>
      <c r="E292" s="93"/>
      <c r="F292" s="93"/>
      <c r="G292" s="14"/>
      <c r="H292" s="6"/>
      <c r="I292" s="6"/>
      <c r="J292" s="120"/>
      <c r="K292" s="120"/>
      <c r="L292" s="77"/>
      <c r="M292" s="78"/>
      <c r="N292" s="71"/>
      <c r="O292" s="7">
        <f t="shared" si="29"/>
        <v>0</v>
      </c>
      <c r="P292" s="89"/>
      <c r="Q292" s="90"/>
      <c r="R292" s="17"/>
    </row>
    <row r="293" spans="2:18" ht="12.75">
      <c r="B293" s="79"/>
      <c r="C293" s="125"/>
      <c r="D293" s="126"/>
      <c r="E293" s="93"/>
      <c r="F293" s="93"/>
      <c r="G293" s="14"/>
      <c r="H293" s="14"/>
      <c r="I293" s="14"/>
      <c r="J293" s="93"/>
      <c r="K293" s="93"/>
      <c r="L293" s="96"/>
      <c r="M293" s="97"/>
      <c r="N293" s="74"/>
      <c r="O293" s="7">
        <f t="shared" si="29"/>
        <v>0</v>
      </c>
      <c r="P293" s="89"/>
      <c r="Q293" s="90"/>
      <c r="R293" s="17"/>
    </row>
    <row r="294" spans="2:18" ht="13.5" thickBot="1">
      <c r="B294" s="79"/>
      <c r="C294" s="127"/>
      <c r="D294" s="128"/>
      <c r="E294" s="93"/>
      <c r="F294" s="93"/>
      <c r="G294" s="14"/>
      <c r="H294" s="14"/>
      <c r="I294" s="14"/>
      <c r="J294" s="93"/>
      <c r="K294" s="93"/>
      <c r="L294" s="96"/>
      <c r="M294" s="97"/>
      <c r="N294" s="74"/>
      <c r="O294" s="7">
        <f t="shared" si="29"/>
        <v>0</v>
      </c>
      <c r="P294" s="91"/>
      <c r="Q294" s="92"/>
      <c r="R294" s="17"/>
    </row>
    <row r="295" spans="2:18" ht="14.25" thickBot="1" thickTop="1">
      <c r="B295" s="16"/>
      <c r="C295" s="116"/>
      <c r="D295" s="116"/>
      <c r="E295" s="116"/>
      <c r="F295" s="116"/>
      <c r="G295" s="41"/>
      <c r="H295" s="29"/>
      <c r="I295" s="29"/>
      <c r="J295" s="118" t="s">
        <v>22</v>
      </c>
      <c r="K295" s="119"/>
      <c r="L295" s="72">
        <f>SUM(L287:L294)</f>
        <v>0</v>
      </c>
      <c r="M295" s="72"/>
      <c r="N295" s="72"/>
      <c r="O295" s="46">
        <f>SUM(O287:O294)</f>
        <v>0</v>
      </c>
      <c r="P295" s="103"/>
      <c r="Q295" s="104"/>
      <c r="R295" s="17"/>
    </row>
    <row r="296" spans="2:18" ht="14.25" thickBot="1" thickTop="1">
      <c r="B296" s="16"/>
      <c r="C296" s="116"/>
      <c r="D296" s="116"/>
      <c r="E296" s="116"/>
      <c r="F296" s="116"/>
      <c r="G296" s="41"/>
      <c r="H296" s="41"/>
      <c r="I296" s="41"/>
      <c r="J296" s="116"/>
      <c r="K296" s="116"/>
      <c r="L296" s="105"/>
      <c r="M296" s="106"/>
      <c r="N296" s="107"/>
      <c r="O296" s="42"/>
      <c r="P296" s="108"/>
      <c r="Q296" s="109"/>
      <c r="R296" s="17"/>
    </row>
    <row r="297" spans="2:18" ht="13.5" thickTop="1">
      <c r="B297" s="79" t="s">
        <v>53</v>
      </c>
      <c r="C297" s="121"/>
      <c r="D297" s="122"/>
      <c r="E297" s="120"/>
      <c r="F297" s="120"/>
      <c r="G297" s="6"/>
      <c r="H297" s="6"/>
      <c r="I297" s="6"/>
      <c r="J297" s="120"/>
      <c r="K297" s="120"/>
      <c r="L297" s="77"/>
      <c r="M297" s="78"/>
      <c r="N297" s="71"/>
      <c r="O297" s="7">
        <f aca="true" t="shared" si="30" ref="O297:O304">IF(L297&gt;0.1,1,0)</f>
        <v>0</v>
      </c>
      <c r="P297" s="87"/>
      <c r="Q297" s="88"/>
      <c r="R297" s="17"/>
    </row>
    <row r="298" spans="2:18" ht="12.75">
      <c r="B298" s="79"/>
      <c r="C298" s="123"/>
      <c r="D298" s="124"/>
      <c r="E298" s="93"/>
      <c r="F298" s="93"/>
      <c r="G298" s="14"/>
      <c r="H298" s="6"/>
      <c r="I298" s="6"/>
      <c r="J298" s="120"/>
      <c r="K298" s="120"/>
      <c r="L298" s="77"/>
      <c r="M298" s="78"/>
      <c r="N298" s="71"/>
      <c r="O298" s="7">
        <f t="shared" si="30"/>
        <v>0</v>
      </c>
      <c r="P298" s="89"/>
      <c r="Q298" s="90"/>
      <c r="R298" s="17"/>
    </row>
    <row r="299" spans="2:18" ht="12.75">
      <c r="B299" s="79"/>
      <c r="C299" s="123"/>
      <c r="D299" s="124"/>
      <c r="E299" s="93"/>
      <c r="F299" s="93"/>
      <c r="G299" s="14"/>
      <c r="H299" s="14"/>
      <c r="I299" s="14"/>
      <c r="J299" s="93"/>
      <c r="K299" s="93"/>
      <c r="L299" s="96"/>
      <c r="M299" s="97"/>
      <c r="N299" s="74"/>
      <c r="O299" s="7">
        <f t="shared" si="30"/>
        <v>0</v>
      </c>
      <c r="P299" s="89"/>
      <c r="Q299" s="90"/>
      <c r="R299" s="17"/>
    </row>
    <row r="300" spans="2:18" ht="12.75">
      <c r="B300" s="79"/>
      <c r="C300" s="123"/>
      <c r="D300" s="124"/>
      <c r="E300" s="93"/>
      <c r="F300" s="93"/>
      <c r="G300" s="14"/>
      <c r="H300" s="6"/>
      <c r="I300" s="6"/>
      <c r="J300" s="120"/>
      <c r="K300" s="120"/>
      <c r="L300" s="77"/>
      <c r="M300" s="78"/>
      <c r="N300" s="71"/>
      <c r="O300" s="7">
        <f t="shared" si="30"/>
        <v>0</v>
      </c>
      <c r="P300" s="89"/>
      <c r="Q300" s="90"/>
      <c r="R300" s="17"/>
    </row>
    <row r="301" spans="2:18" ht="12.75">
      <c r="B301" s="79"/>
      <c r="C301" s="125"/>
      <c r="D301" s="126"/>
      <c r="E301" s="93"/>
      <c r="F301" s="93"/>
      <c r="G301" s="14"/>
      <c r="H301" s="14"/>
      <c r="I301" s="14"/>
      <c r="J301" s="93"/>
      <c r="K301" s="93"/>
      <c r="L301" s="96"/>
      <c r="M301" s="97"/>
      <c r="N301" s="74"/>
      <c r="O301" s="7">
        <f t="shared" si="30"/>
        <v>0</v>
      </c>
      <c r="P301" s="89"/>
      <c r="Q301" s="90"/>
      <c r="R301" s="17"/>
    </row>
    <row r="302" spans="2:18" ht="12.75">
      <c r="B302" s="79"/>
      <c r="C302" s="125"/>
      <c r="D302" s="126"/>
      <c r="E302" s="93"/>
      <c r="F302" s="93"/>
      <c r="G302" s="14"/>
      <c r="H302" s="6"/>
      <c r="I302" s="6"/>
      <c r="J302" s="120"/>
      <c r="K302" s="120"/>
      <c r="L302" s="77"/>
      <c r="M302" s="78"/>
      <c r="N302" s="71"/>
      <c r="O302" s="7">
        <f t="shared" si="30"/>
        <v>0</v>
      </c>
      <c r="P302" s="89"/>
      <c r="Q302" s="90"/>
      <c r="R302" s="17"/>
    </row>
    <row r="303" spans="2:18" ht="12.75">
      <c r="B303" s="79"/>
      <c r="C303" s="125"/>
      <c r="D303" s="126"/>
      <c r="E303" s="93"/>
      <c r="F303" s="93"/>
      <c r="G303" s="14"/>
      <c r="H303" s="14"/>
      <c r="I303" s="14"/>
      <c r="J303" s="93"/>
      <c r="K303" s="93"/>
      <c r="L303" s="96"/>
      <c r="M303" s="97"/>
      <c r="N303" s="74"/>
      <c r="O303" s="7">
        <f t="shared" si="30"/>
        <v>0</v>
      </c>
      <c r="P303" s="89"/>
      <c r="Q303" s="90"/>
      <c r="R303" s="17"/>
    </row>
    <row r="304" spans="2:18" ht="13.5" thickBot="1">
      <c r="B304" s="79"/>
      <c r="C304" s="127"/>
      <c r="D304" s="128"/>
      <c r="E304" s="93"/>
      <c r="F304" s="93"/>
      <c r="G304" s="14"/>
      <c r="H304" s="14"/>
      <c r="I304" s="14"/>
      <c r="J304" s="93"/>
      <c r="K304" s="93"/>
      <c r="L304" s="96"/>
      <c r="M304" s="97"/>
      <c r="N304" s="74"/>
      <c r="O304" s="7">
        <f t="shared" si="30"/>
        <v>0</v>
      </c>
      <c r="P304" s="91"/>
      <c r="Q304" s="92"/>
      <c r="R304" s="17"/>
    </row>
    <row r="305" spans="2:18" ht="14.25" thickBot="1" thickTop="1">
      <c r="B305" s="16"/>
      <c r="C305" s="116"/>
      <c r="D305" s="116"/>
      <c r="E305" s="116"/>
      <c r="F305" s="116"/>
      <c r="G305" s="41"/>
      <c r="H305" s="29"/>
      <c r="I305" s="29"/>
      <c r="J305" s="118" t="s">
        <v>22</v>
      </c>
      <c r="K305" s="119"/>
      <c r="L305" s="72">
        <f>SUM(L297:L304)</f>
        <v>0</v>
      </c>
      <c r="M305" s="72"/>
      <c r="N305" s="72"/>
      <c r="O305" s="46">
        <f>SUM(O297:O304)</f>
        <v>0</v>
      </c>
      <c r="P305" s="103"/>
      <c r="Q305" s="104"/>
      <c r="R305" s="17"/>
    </row>
    <row r="306" spans="2:18" ht="14.25" thickBot="1" thickTop="1">
      <c r="B306" s="16"/>
      <c r="C306" s="116"/>
      <c r="D306" s="116"/>
      <c r="E306" s="116"/>
      <c r="F306" s="116"/>
      <c r="G306" s="41"/>
      <c r="H306" s="41"/>
      <c r="I306" s="41"/>
      <c r="J306" s="116"/>
      <c r="K306" s="116"/>
      <c r="L306" s="105"/>
      <c r="M306" s="106"/>
      <c r="N306" s="107"/>
      <c r="O306" s="42"/>
      <c r="P306" s="108"/>
      <c r="Q306" s="109"/>
      <c r="R306" s="17"/>
    </row>
    <row r="307" spans="2:18" ht="13.5" thickTop="1">
      <c r="B307" s="79" t="s">
        <v>54</v>
      </c>
      <c r="C307" s="121"/>
      <c r="D307" s="122"/>
      <c r="E307" s="120"/>
      <c r="F307" s="120"/>
      <c r="G307" s="6"/>
      <c r="H307" s="6"/>
      <c r="I307" s="6"/>
      <c r="J307" s="120"/>
      <c r="K307" s="120"/>
      <c r="L307" s="77"/>
      <c r="M307" s="78"/>
      <c r="N307" s="71"/>
      <c r="O307" s="7">
        <f aca="true" t="shared" si="31" ref="O307:O314">IF(L307&gt;0.1,1,0)</f>
        <v>0</v>
      </c>
      <c r="P307" s="87"/>
      <c r="Q307" s="88"/>
      <c r="R307" s="17"/>
    </row>
    <row r="308" spans="2:18" ht="12.75">
      <c r="B308" s="79"/>
      <c r="C308" s="123"/>
      <c r="D308" s="124"/>
      <c r="E308" s="93"/>
      <c r="F308" s="93"/>
      <c r="G308" s="14"/>
      <c r="H308" s="6"/>
      <c r="I308" s="6"/>
      <c r="J308" s="120"/>
      <c r="K308" s="120"/>
      <c r="L308" s="77"/>
      <c r="M308" s="78"/>
      <c r="N308" s="71"/>
      <c r="O308" s="7">
        <f t="shared" si="31"/>
        <v>0</v>
      </c>
      <c r="P308" s="89"/>
      <c r="Q308" s="90"/>
      <c r="R308" s="17"/>
    </row>
    <row r="309" spans="2:18" ht="12.75">
      <c r="B309" s="79"/>
      <c r="C309" s="123"/>
      <c r="D309" s="124"/>
      <c r="E309" s="93"/>
      <c r="F309" s="93"/>
      <c r="G309" s="14"/>
      <c r="H309" s="14"/>
      <c r="I309" s="14"/>
      <c r="J309" s="93"/>
      <c r="K309" s="93"/>
      <c r="L309" s="96"/>
      <c r="M309" s="97"/>
      <c r="N309" s="74"/>
      <c r="O309" s="7">
        <f t="shared" si="31"/>
        <v>0</v>
      </c>
      <c r="P309" s="89"/>
      <c r="Q309" s="90"/>
      <c r="R309" s="17"/>
    </row>
    <row r="310" spans="2:18" ht="12.75">
      <c r="B310" s="79"/>
      <c r="C310" s="123"/>
      <c r="D310" s="124"/>
      <c r="E310" s="93"/>
      <c r="F310" s="93"/>
      <c r="G310" s="14"/>
      <c r="H310" s="6"/>
      <c r="I310" s="6"/>
      <c r="J310" s="120"/>
      <c r="K310" s="120"/>
      <c r="L310" s="77"/>
      <c r="M310" s="78"/>
      <c r="N310" s="71"/>
      <c r="O310" s="7">
        <f t="shared" si="31"/>
        <v>0</v>
      </c>
      <c r="P310" s="89"/>
      <c r="Q310" s="90"/>
      <c r="R310" s="17"/>
    </row>
    <row r="311" spans="2:18" ht="12.75">
      <c r="B311" s="79"/>
      <c r="C311" s="125"/>
      <c r="D311" s="126"/>
      <c r="E311" s="93"/>
      <c r="F311" s="93"/>
      <c r="G311" s="14"/>
      <c r="H311" s="14"/>
      <c r="I311" s="14"/>
      <c r="J311" s="93"/>
      <c r="K311" s="93"/>
      <c r="L311" s="96"/>
      <c r="M311" s="97"/>
      <c r="N311" s="74"/>
      <c r="O311" s="7">
        <f t="shared" si="31"/>
        <v>0</v>
      </c>
      <c r="P311" s="89"/>
      <c r="Q311" s="90"/>
      <c r="R311" s="17"/>
    </row>
    <row r="312" spans="2:18" ht="12.75">
      <c r="B312" s="79"/>
      <c r="C312" s="125"/>
      <c r="D312" s="126"/>
      <c r="E312" s="93"/>
      <c r="F312" s="93"/>
      <c r="G312" s="14"/>
      <c r="H312" s="6"/>
      <c r="I312" s="6"/>
      <c r="J312" s="120"/>
      <c r="K312" s="120"/>
      <c r="L312" s="77"/>
      <c r="M312" s="78"/>
      <c r="N312" s="71"/>
      <c r="O312" s="7">
        <f t="shared" si="31"/>
        <v>0</v>
      </c>
      <c r="P312" s="89"/>
      <c r="Q312" s="90"/>
      <c r="R312" s="17"/>
    </row>
    <row r="313" spans="2:18" ht="12.75">
      <c r="B313" s="79"/>
      <c r="C313" s="125"/>
      <c r="D313" s="126"/>
      <c r="E313" s="93"/>
      <c r="F313" s="93"/>
      <c r="G313" s="14"/>
      <c r="H313" s="14"/>
      <c r="I313" s="14"/>
      <c r="J313" s="93"/>
      <c r="K313" s="93"/>
      <c r="L313" s="96"/>
      <c r="M313" s="97"/>
      <c r="N313" s="74"/>
      <c r="O313" s="7">
        <f t="shared" si="31"/>
        <v>0</v>
      </c>
      <c r="P313" s="89"/>
      <c r="Q313" s="90"/>
      <c r="R313" s="17"/>
    </row>
    <row r="314" spans="2:18" ht="13.5" thickBot="1">
      <c r="B314" s="79"/>
      <c r="C314" s="127"/>
      <c r="D314" s="128"/>
      <c r="E314" s="93"/>
      <c r="F314" s="93"/>
      <c r="G314" s="14"/>
      <c r="H314" s="14"/>
      <c r="I314" s="14"/>
      <c r="J314" s="93"/>
      <c r="K314" s="93"/>
      <c r="L314" s="96"/>
      <c r="M314" s="97"/>
      <c r="N314" s="74"/>
      <c r="O314" s="7">
        <f t="shared" si="31"/>
        <v>0</v>
      </c>
      <c r="P314" s="91"/>
      <c r="Q314" s="92"/>
      <c r="R314" s="17"/>
    </row>
    <row r="315" spans="2:18" ht="14.25" thickBot="1" thickTop="1">
      <c r="B315" s="16"/>
      <c r="C315" s="116"/>
      <c r="D315" s="116"/>
      <c r="E315" s="116"/>
      <c r="F315" s="116"/>
      <c r="G315" s="41"/>
      <c r="H315" s="29"/>
      <c r="I315" s="29"/>
      <c r="J315" s="118" t="s">
        <v>22</v>
      </c>
      <c r="K315" s="119"/>
      <c r="L315" s="72">
        <f>SUM(L307:L314)</f>
        <v>0</v>
      </c>
      <c r="M315" s="72"/>
      <c r="N315" s="72"/>
      <c r="O315" s="46">
        <f>SUM(O307:O314)</f>
        <v>0</v>
      </c>
      <c r="P315" s="103"/>
      <c r="Q315" s="104"/>
      <c r="R315" s="17"/>
    </row>
    <row r="316" spans="2:18" ht="14.25" thickBot="1" thickTop="1">
      <c r="B316" s="16"/>
      <c r="C316" s="116"/>
      <c r="D316" s="116"/>
      <c r="E316" s="116"/>
      <c r="F316" s="116"/>
      <c r="G316" s="41"/>
      <c r="H316" s="41"/>
      <c r="I316" s="41"/>
      <c r="J316" s="116"/>
      <c r="K316" s="116"/>
      <c r="L316" s="105"/>
      <c r="M316" s="106"/>
      <c r="N316" s="107"/>
      <c r="O316" s="42"/>
      <c r="P316" s="108"/>
      <c r="Q316" s="109"/>
      <c r="R316" s="17"/>
    </row>
    <row r="317" spans="2:18" ht="13.5" thickTop="1">
      <c r="B317" s="79" t="s">
        <v>55</v>
      </c>
      <c r="C317" s="121"/>
      <c r="D317" s="122"/>
      <c r="E317" s="120"/>
      <c r="F317" s="120"/>
      <c r="G317" s="6"/>
      <c r="H317" s="6"/>
      <c r="I317" s="6"/>
      <c r="J317" s="120"/>
      <c r="K317" s="120"/>
      <c r="L317" s="77"/>
      <c r="M317" s="78"/>
      <c r="N317" s="71"/>
      <c r="O317" s="7">
        <f aca="true" t="shared" si="32" ref="O317:O324">IF(L317&gt;0.1,1,0)</f>
        <v>0</v>
      </c>
      <c r="P317" s="87"/>
      <c r="Q317" s="88"/>
      <c r="R317" s="17"/>
    </row>
    <row r="318" spans="2:18" ht="12.75">
      <c r="B318" s="79"/>
      <c r="C318" s="123"/>
      <c r="D318" s="124"/>
      <c r="E318" s="93"/>
      <c r="F318" s="93"/>
      <c r="G318" s="14"/>
      <c r="H318" s="6"/>
      <c r="I318" s="6"/>
      <c r="J318" s="120"/>
      <c r="K318" s="120"/>
      <c r="L318" s="77"/>
      <c r="M318" s="78"/>
      <c r="N318" s="71"/>
      <c r="O318" s="7">
        <f t="shared" si="32"/>
        <v>0</v>
      </c>
      <c r="P318" s="89"/>
      <c r="Q318" s="90"/>
      <c r="R318" s="17"/>
    </row>
    <row r="319" spans="2:18" ht="12.75">
      <c r="B319" s="79"/>
      <c r="C319" s="123"/>
      <c r="D319" s="124"/>
      <c r="E319" s="93"/>
      <c r="F319" s="93"/>
      <c r="G319" s="14"/>
      <c r="H319" s="14"/>
      <c r="I319" s="14"/>
      <c r="J319" s="93"/>
      <c r="K319" s="93"/>
      <c r="L319" s="96"/>
      <c r="M319" s="97"/>
      <c r="N319" s="74"/>
      <c r="O319" s="7">
        <f t="shared" si="32"/>
        <v>0</v>
      </c>
      <c r="P319" s="89"/>
      <c r="Q319" s="90"/>
      <c r="R319" s="17"/>
    </row>
    <row r="320" spans="2:18" ht="12.75">
      <c r="B320" s="79"/>
      <c r="C320" s="123"/>
      <c r="D320" s="124"/>
      <c r="E320" s="93"/>
      <c r="F320" s="93"/>
      <c r="G320" s="14"/>
      <c r="H320" s="6"/>
      <c r="I320" s="6"/>
      <c r="J320" s="120"/>
      <c r="K320" s="120"/>
      <c r="L320" s="77"/>
      <c r="M320" s="78"/>
      <c r="N320" s="71"/>
      <c r="O320" s="7">
        <f t="shared" si="32"/>
        <v>0</v>
      </c>
      <c r="P320" s="89"/>
      <c r="Q320" s="90"/>
      <c r="R320" s="17"/>
    </row>
    <row r="321" spans="2:18" ht="12.75">
      <c r="B321" s="79"/>
      <c r="C321" s="125"/>
      <c r="D321" s="126"/>
      <c r="E321" s="93"/>
      <c r="F321" s="93"/>
      <c r="G321" s="14"/>
      <c r="H321" s="14"/>
      <c r="I321" s="14"/>
      <c r="J321" s="93"/>
      <c r="K321" s="93"/>
      <c r="L321" s="96"/>
      <c r="M321" s="97"/>
      <c r="N321" s="74"/>
      <c r="O321" s="7">
        <f t="shared" si="32"/>
        <v>0</v>
      </c>
      <c r="P321" s="89"/>
      <c r="Q321" s="90"/>
      <c r="R321" s="17"/>
    </row>
    <row r="322" spans="2:18" ht="12.75">
      <c r="B322" s="79"/>
      <c r="C322" s="125"/>
      <c r="D322" s="126"/>
      <c r="E322" s="93"/>
      <c r="F322" s="93"/>
      <c r="G322" s="14"/>
      <c r="H322" s="6"/>
      <c r="I322" s="6"/>
      <c r="J322" s="120"/>
      <c r="K322" s="120"/>
      <c r="L322" s="77"/>
      <c r="M322" s="78"/>
      <c r="N322" s="71"/>
      <c r="O322" s="7">
        <f t="shared" si="32"/>
        <v>0</v>
      </c>
      <c r="P322" s="89"/>
      <c r="Q322" s="90"/>
      <c r="R322" s="17"/>
    </row>
    <row r="323" spans="2:18" ht="12.75">
      <c r="B323" s="79"/>
      <c r="C323" s="125"/>
      <c r="D323" s="126"/>
      <c r="E323" s="93"/>
      <c r="F323" s="93"/>
      <c r="G323" s="14"/>
      <c r="H323" s="14"/>
      <c r="I323" s="14"/>
      <c r="J323" s="93"/>
      <c r="K323" s="93"/>
      <c r="L323" s="96"/>
      <c r="M323" s="97"/>
      <c r="N323" s="74"/>
      <c r="O323" s="7">
        <f t="shared" si="32"/>
        <v>0</v>
      </c>
      <c r="P323" s="89"/>
      <c r="Q323" s="90"/>
      <c r="R323" s="17"/>
    </row>
    <row r="324" spans="2:18" ht="13.5" thickBot="1">
      <c r="B324" s="79"/>
      <c r="C324" s="127"/>
      <c r="D324" s="128"/>
      <c r="E324" s="93"/>
      <c r="F324" s="93"/>
      <c r="G324" s="14"/>
      <c r="H324" s="14"/>
      <c r="I324" s="14"/>
      <c r="J324" s="93"/>
      <c r="K324" s="93"/>
      <c r="L324" s="96"/>
      <c r="M324" s="97"/>
      <c r="N324" s="74"/>
      <c r="O324" s="7">
        <f t="shared" si="32"/>
        <v>0</v>
      </c>
      <c r="P324" s="91"/>
      <c r="Q324" s="92"/>
      <c r="R324" s="17"/>
    </row>
    <row r="325" spans="2:18" ht="14.25" thickBot="1" thickTop="1">
      <c r="B325" s="16"/>
      <c r="C325" s="116"/>
      <c r="D325" s="116"/>
      <c r="E325" s="116"/>
      <c r="F325" s="116"/>
      <c r="G325" s="41"/>
      <c r="H325" s="29"/>
      <c r="I325" s="29"/>
      <c r="J325" s="118" t="s">
        <v>22</v>
      </c>
      <c r="K325" s="119"/>
      <c r="L325" s="72">
        <f>SUM(L317:L324)</f>
        <v>0</v>
      </c>
      <c r="M325" s="72"/>
      <c r="N325" s="72"/>
      <c r="O325" s="46">
        <f>SUM(O317:O324)</f>
        <v>0</v>
      </c>
      <c r="P325" s="103"/>
      <c r="Q325" s="104"/>
      <c r="R325" s="17"/>
    </row>
    <row r="326" spans="2:18" ht="14.25" thickBot="1" thickTop="1">
      <c r="B326" s="16"/>
      <c r="C326" s="116"/>
      <c r="D326" s="116"/>
      <c r="E326" s="116"/>
      <c r="F326" s="116"/>
      <c r="G326" s="41"/>
      <c r="H326" s="41"/>
      <c r="I326" s="41"/>
      <c r="J326" s="116"/>
      <c r="K326" s="116"/>
      <c r="L326" s="105"/>
      <c r="M326" s="106"/>
      <c r="N326" s="107"/>
      <c r="O326" s="42"/>
      <c r="P326" s="108"/>
      <c r="Q326" s="109"/>
      <c r="R326" s="17"/>
    </row>
    <row r="327" spans="2:18" ht="13.5" thickTop="1">
      <c r="B327" s="79" t="s">
        <v>56</v>
      </c>
      <c r="C327" s="121"/>
      <c r="D327" s="122"/>
      <c r="E327" s="120"/>
      <c r="F327" s="120"/>
      <c r="G327" s="6"/>
      <c r="H327" s="6"/>
      <c r="I327" s="6"/>
      <c r="J327" s="120"/>
      <c r="K327" s="120"/>
      <c r="L327" s="77"/>
      <c r="M327" s="78"/>
      <c r="N327" s="71"/>
      <c r="O327" s="7">
        <f aca="true" t="shared" si="33" ref="O327:O334">IF(L327&gt;0.1,1,0)</f>
        <v>0</v>
      </c>
      <c r="P327" s="87"/>
      <c r="Q327" s="88"/>
      <c r="R327" s="17"/>
    </row>
    <row r="328" spans="2:18" ht="12.75">
      <c r="B328" s="79"/>
      <c r="C328" s="123"/>
      <c r="D328" s="124"/>
      <c r="E328" s="93"/>
      <c r="F328" s="93"/>
      <c r="G328" s="14"/>
      <c r="H328" s="6"/>
      <c r="I328" s="6"/>
      <c r="J328" s="120"/>
      <c r="K328" s="120"/>
      <c r="L328" s="77"/>
      <c r="M328" s="78"/>
      <c r="N328" s="71"/>
      <c r="O328" s="7">
        <f t="shared" si="33"/>
        <v>0</v>
      </c>
      <c r="P328" s="89"/>
      <c r="Q328" s="90"/>
      <c r="R328" s="17"/>
    </row>
    <row r="329" spans="2:18" ht="12.75">
      <c r="B329" s="79"/>
      <c r="C329" s="123"/>
      <c r="D329" s="124"/>
      <c r="E329" s="93"/>
      <c r="F329" s="93"/>
      <c r="G329" s="14"/>
      <c r="H329" s="14"/>
      <c r="I329" s="14"/>
      <c r="J329" s="93"/>
      <c r="K329" s="93"/>
      <c r="L329" s="96"/>
      <c r="M329" s="97"/>
      <c r="N329" s="74"/>
      <c r="O329" s="7">
        <f t="shared" si="33"/>
        <v>0</v>
      </c>
      <c r="P329" s="89"/>
      <c r="Q329" s="90"/>
      <c r="R329" s="17"/>
    </row>
    <row r="330" spans="2:18" ht="12.75">
      <c r="B330" s="79"/>
      <c r="C330" s="123"/>
      <c r="D330" s="124"/>
      <c r="E330" s="93"/>
      <c r="F330" s="93"/>
      <c r="G330" s="14"/>
      <c r="H330" s="6"/>
      <c r="I330" s="6"/>
      <c r="J330" s="120"/>
      <c r="K330" s="120"/>
      <c r="L330" s="77"/>
      <c r="M330" s="78"/>
      <c r="N330" s="71"/>
      <c r="O330" s="7">
        <f t="shared" si="33"/>
        <v>0</v>
      </c>
      <c r="P330" s="89"/>
      <c r="Q330" s="90"/>
      <c r="R330" s="17"/>
    </row>
    <row r="331" spans="2:18" ht="12.75">
      <c r="B331" s="79"/>
      <c r="C331" s="125"/>
      <c r="D331" s="126"/>
      <c r="E331" s="93"/>
      <c r="F331" s="93"/>
      <c r="G331" s="14"/>
      <c r="H331" s="14"/>
      <c r="I331" s="14"/>
      <c r="J331" s="93"/>
      <c r="K331" s="93"/>
      <c r="L331" s="96"/>
      <c r="M331" s="97"/>
      <c r="N331" s="74"/>
      <c r="O331" s="7">
        <f t="shared" si="33"/>
        <v>0</v>
      </c>
      <c r="P331" s="89"/>
      <c r="Q331" s="90"/>
      <c r="R331" s="17"/>
    </row>
    <row r="332" spans="2:18" ht="12.75">
      <c r="B332" s="79"/>
      <c r="C332" s="125"/>
      <c r="D332" s="126"/>
      <c r="E332" s="93"/>
      <c r="F332" s="93"/>
      <c r="G332" s="14"/>
      <c r="H332" s="6"/>
      <c r="I332" s="6"/>
      <c r="J332" s="120"/>
      <c r="K332" s="120"/>
      <c r="L332" s="77"/>
      <c r="M332" s="78"/>
      <c r="N332" s="71"/>
      <c r="O332" s="7">
        <f t="shared" si="33"/>
        <v>0</v>
      </c>
      <c r="P332" s="89"/>
      <c r="Q332" s="90"/>
      <c r="R332" s="17"/>
    </row>
    <row r="333" spans="2:18" ht="12.75">
      <c r="B333" s="79"/>
      <c r="C333" s="125"/>
      <c r="D333" s="126"/>
      <c r="E333" s="93"/>
      <c r="F333" s="93"/>
      <c r="G333" s="14"/>
      <c r="H333" s="14"/>
      <c r="I333" s="14"/>
      <c r="J333" s="95"/>
      <c r="K333" s="95"/>
      <c r="L333" s="75"/>
      <c r="M333" s="86"/>
      <c r="N333" s="76"/>
      <c r="O333" s="7">
        <f t="shared" si="33"/>
        <v>0</v>
      </c>
      <c r="P333" s="89"/>
      <c r="Q333" s="90"/>
      <c r="R333" s="17"/>
    </row>
    <row r="334" spans="2:18" ht="13.5" thickBot="1">
      <c r="B334" s="79"/>
      <c r="C334" s="127"/>
      <c r="D334" s="128"/>
      <c r="E334" s="93"/>
      <c r="F334" s="93"/>
      <c r="G334" s="14"/>
      <c r="H334" s="14"/>
      <c r="I334" s="38"/>
      <c r="J334" s="94"/>
      <c r="K334" s="94"/>
      <c r="L334" s="102"/>
      <c r="M334" s="102"/>
      <c r="N334" s="102"/>
      <c r="O334" s="7">
        <f t="shared" si="33"/>
        <v>0</v>
      </c>
      <c r="P334" s="91"/>
      <c r="Q334" s="92"/>
      <c r="R334" s="17"/>
    </row>
    <row r="335" spans="2:18" ht="14.25" thickBot="1" thickTop="1">
      <c r="B335" s="16"/>
      <c r="C335" s="116"/>
      <c r="D335" s="116"/>
      <c r="E335" s="116"/>
      <c r="F335" s="116"/>
      <c r="G335" s="41"/>
      <c r="H335" s="29"/>
      <c r="I335" s="29"/>
      <c r="J335" s="118" t="s">
        <v>22</v>
      </c>
      <c r="K335" s="119"/>
      <c r="L335" s="72">
        <f>SUM(L327:L334)</f>
        <v>0</v>
      </c>
      <c r="M335" s="72"/>
      <c r="N335" s="72"/>
      <c r="O335" s="46">
        <f>SUM(O327:O334)</f>
        <v>0</v>
      </c>
      <c r="P335" s="49"/>
      <c r="Q335" s="50"/>
      <c r="R335" s="17"/>
    </row>
    <row r="336" spans="2:18" ht="14.25" thickBot="1" thickTop="1">
      <c r="B336" s="16"/>
      <c r="C336" s="116"/>
      <c r="D336" s="116"/>
      <c r="E336" s="116"/>
      <c r="F336" s="116"/>
      <c r="G336" s="41"/>
      <c r="H336" s="43"/>
      <c r="I336" s="43"/>
      <c r="J336" s="117"/>
      <c r="K336" s="117"/>
      <c r="L336" s="73"/>
      <c r="M336" s="98"/>
      <c r="N336" s="99"/>
      <c r="O336" s="18"/>
      <c r="P336" s="100"/>
      <c r="Q336" s="101"/>
      <c r="R336" s="17"/>
    </row>
    <row r="337" spans="2:18" ht="13.5" thickTop="1">
      <c r="B337" s="79" t="s">
        <v>57</v>
      </c>
      <c r="C337" s="121"/>
      <c r="D337" s="122"/>
      <c r="E337" s="93"/>
      <c r="F337" s="93"/>
      <c r="G337" s="14"/>
      <c r="H337" s="6"/>
      <c r="I337" s="6"/>
      <c r="J337" s="120"/>
      <c r="K337" s="120"/>
      <c r="L337" s="77"/>
      <c r="M337" s="78"/>
      <c r="N337" s="71"/>
      <c r="O337" s="7">
        <f aca="true" t="shared" si="34" ref="O337:O344">IF(L337&gt;0.1,1,0)</f>
        <v>0</v>
      </c>
      <c r="P337" s="87"/>
      <c r="Q337" s="88"/>
      <c r="R337" s="17"/>
    </row>
    <row r="338" spans="2:18" ht="12.75">
      <c r="B338" s="79"/>
      <c r="C338" s="123"/>
      <c r="D338" s="124"/>
      <c r="E338" s="93"/>
      <c r="F338" s="93"/>
      <c r="G338" s="14"/>
      <c r="H338" s="6"/>
      <c r="I338" s="6"/>
      <c r="J338" s="120"/>
      <c r="K338" s="120"/>
      <c r="L338" s="77"/>
      <c r="M338" s="78"/>
      <c r="N338" s="71"/>
      <c r="O338" s="7">
        <f t="shared" si="34"/>
        <v>0</v>
      </c>
      <c r="P338" s="89"/>
      <c r="Q338" s="90"/>
      <c r="R338" s="17"/>
    </row>
    <row r="339" spans="2:18" ht="12.75">
      <c r="B339" s="79"/>
      <c r="C339" s="123"/>
      <c r="D339" s="124"/>
      <c r="E339" s="93"/>
      <c r="F339" s="93"/>
      <c r="G339" s="14"/>
      <c r="H339" s="14"/>
      <c r="I339" s="14"/>
      <c r="J339" s="93"/>
      <c r="K339" s="93"/>
      <c r="L339" s="96"/>
      <c r="M339" s="97"/>
      <c r="N339" s="74"/>
      <c r="O339" s="7">
        <f t="shared" si="34"/>
        <v>0</v>
      </c>
      <c r="P339" s="89"/>
      <c r="Q339" s="90"/>
      <c r="R339" s="17"/>
    </row>
    <row r="340" spans="2:18" ht="12.75">
      <c r="B340" s="79"/>
      <c r="C340" s="123"/>
      <c r="D340" s="124"/>
      <c r="E340" s="93"/>
      <c r="F340" s="93"/>
      <c r="G340" s="14"/>
      <c r="H340" s="6"/>
      <c r="I340" s="6"/>
      <c r="J340" s="120"/>
      <c r="K340" s="120"/>
      <c r="L340" s="77"/>
      <c r="M340" s="78"/>
      <c r="N340" s="71"/>
      <c r="O340" s="7">
        <f t="shared" si="34"/>
        <v>0</v>
      </c>
      <c r="P340" s="89"/>
      <c r="Q340" s="90"/>
      <c r="R340" s="17"/>
    </row>
    <row r="341" spans="2:18" ht="12.75">
      <c r="B341" s="79"/>
      <c r="C341" s="125"/>
      <c r="D341" s="126"/>
      <c r="E341" s="93"/>
      <c r="F341" s="93"/>
      <c r="G341" s="14"/>
      <c r="H341" s="14"/>
      <c r="I341" s="14"/>
      <c r="J341" s="93"/>
      <c r="K341" s="93"/>
      <c r="L341" s="96"/>
      <c r="M341" s="97"/>
      <c r="N341" s="74"/>
      <c r="O341" s="7">
        <f t="shared" si="34"/>
        <v>0</v>
      </c>
      <c r="P341" s="89"/>
      <c r="Q341" s="90"/>
      <c r="R341" s="17"/>
    </row>
    <row r="342" spans="2:18" ht="12.75">
      <c r="B342" s="79"/>
      <c r="C342" s="125"/>
      <c r="D342" s="126"/>
      <c r="E342" s="93"/>
      <c r="F342" s="93"/>
      <c r="G342" s="14"/>
      <c r="H342" s="6"/>
      <c r="I342" s="6"/>
      <c r="J342" s="120"/>
      <c r="K342" s="120"/>
      <c r="L342" s="77"/>
      <c r="M342" s="78"/>
      <c r="N342" s="71"/>
      <c r="O342" s="7">
        <f t="shared" si="34"/>
        <v>0</v>
      </c>
      <c r="P342" s="89"/>
      <c r="Q342" s="90"/>
      <c r="R342" s="17"/>
    </row>
    <row r="343" spans="2:18" ht="12.75">
      <c r="B343" s="79"/>
      <c r="C343" s="125"/>
      <c r="D343" s="126"/>
      <c r="E343" s="93"/>
      <c r="F343" s="93"/>
      <c r="G343" s="14"/>
      <c r="H343" s="14"/>
      <c r="I343" s="14"/>
      <c r="J343" s="93"/>
      <c r="K343" s="93"/>
      <c r="L343" s="96"/>
      <c r="M343" s="97"/>
      <c r="N343" s="74"/>
      <c r="O343" s="7">
        <f t="shared" si="34"/>
        <v>0</v>
      </c>
      <c r="P343" s="89"/>
      <c r="Q343" s="90"/>
      <c r="R343" s="17"/>
    </row>
    <row r="344" spans="2:18" ht="13.5" thickBot="1">
      <c r="B344" s="79"/>
      <c r="C344" s="127"/>
      <c r="D344" s="128"/>
      <c r="E344" s="93"/>
      <c r="F344" s="93"/>
      <c r="G344" s="14"/>
      <c r="H344" s="14"/>
      <c r="I344" s="14"/>
      <c r="J344" s="93"/>
      <c r="K344" s="93"/>
      <c r="L344" s="96"/>
      <c r="M344" s="97"/>
      <c r="N344" s="74"/>
      <c r="O344" s="7">
        <f t="shared" si="34"/>
        <v>0</v>
      </c>
      <c r="P344" s="91"/>
      <c r="Q344" s="92"/>
      <c r="R344" s="17"/>
    </row>
    <row r="345" spans="2:18" ht="14.25" thickBot="1" thickTop="1">
      <c r="B345" s="16"/>
      <c r="C345" s="116"/>
      <c r="D345" s="116"/>
      <c r="E345" s="116"/>
      <c r="F345" s="116"/>
      <c r="G345" s="41"/>
      <c r="H345" s="29"/>
      <c r="I345" s="29"/>
      <c r="J345" s="118" t="s">
        <v>22</v>
      </c>
      <c r="K345" s="119"/>
      <c r="L345" s="72">
        <f>SUM(L337:L344)</f>
        <v>0</v>
      </c>
      <c r="M345" s="72"/>
      <c r="N345" s="72"/>
      <c r="O345" s="46">
        <f>SUM(O337:O344)</f>
        <v>0</v>
      </c>
      <c r="P345" s="103"/>
      <c r="Q345" s="104"/>
      <c r="R345" s="17"/>
    </row>
    <row r="346" spans="2:18" ht="14.25" thickBot="1" thickTop="1">
      <c r="B346" s="16"/>
      <c r="C346" s="117"/>
      <c r="D346" s="117"/>
      <c r="E346" s="117"/>
      <c r="F346" s="117"/>
      <c r="G346" s="43"/>
      <c r="H346" s="43"/>
      <c r="I346" s="43"/>
      <c r="J346" s="117"/>
      <c r="K346" s="117"/>
      <c r="L346" s="73"/>
      <c r="M346" s="98"/>
      <c r="N346" s="99"/>
      <c r="O346" s="18"/>
      <c r="P346" s="100"/>
      <c r="Q346" s="101"/>
      <c r="R346" s="17"/>
    </row>
    <row r="347" spans="2:18" ht="13.5" thickTop="1">
      <c r="B347" s="79" t="s">
        <v>58</v>
      </c>
      <c r="C347" s="121"/>
      <c r="D347" s="122"/>
      <c r="E347" s="120"/>
      <c r="F347" s="120"/>
      <c r="G347" s="6"/>
      <c r="H347" s="6"/>
      <c r="I347" s="6"/>
      <c r="J347" s="120"/>
      <c r="K347" s="120"/>
      <c r="L347" s="77"/>
      <c r="M347" s="78"/>
      <c r="N347" s="71"/>
      <c r="O347" s="7">
        <f aca="true" t="shared" si="35" ref="O347:O354">IF(L347&gt;0.1,1,0)</f>
        <v>0</v>
      </c>
      <c r="P347" s="87"/>
      <c r="Q347" s="88"/>
      <c r="R347" s="17"/>
    </row>
    <row r="348" spans="2:18" ht="12.75">
      <c r="B348" s="79"/>
      <c r="C348" s="123"/>
      <c r="D348" s="124"/>
      <c r="E348" s="93"/>
      <c r="F348" s="93"/>
      <c r="G348" s="14"/>
      <c r="H348" s="6"/>
      <c r="I348" s="6"/>
      <c r="J348" s="120"/>
      <c r="K348" s="120"/>
      <c r="L348" s="77"/>
      <c r="M348" s="78"/>
      <c r="N348" s="71"/>
      <c r="O348" s="7">
        <f t="shared" si="35"/>
        <v>0</v>
      </c>
      <c r="P348" s="89"/>
      <c r="Q348" s="90"/>
      <c r="R348" s="17"/>
    </row>
    <row r="349" spans="2:18" ht="12.75">
      <c r="B349" s="79"/>
      <c r="C349" s="123"/>
      <c r="D349" s="124"/>
      <c r="E349" s="93"/>
      <c r="F349" s="93"/>
      <c r="G349" s="14"/>
      <c r="H349" s="14"/>
      <c r="I349" s="14"/>
      <c r="J349" s="93"/>
      <c r="K349" s="93"/>
      <c r="L349" s="96"/>
      <c r="M349" s="97"/>
      <c r="N349" s="74"/>
      <c r="O349" s="7">
        <f t="shared" si="35"/>
        <v>0</v>
      </c>
      <c r="P349" s="89"/>
      <c r="Q349" s="90"/>
      <c r="R349" s="17"/>
    </row>
    <row r="350" spans="2:18" ht="12.75">
      <c r="B350" s="79"/>
      <c r="C350" s="123"/>
      <c r="D350" s="124"/>
      <c r="E350" s="93"/>
      <c r="F350" s="93"/>
      <c r="G350" s="14"/>
      <c r="H350" s="6"/>
      <c r="I350" s="6"/>
      <c r="J350" s="120"/>
      <c r="K350" s="120"/>
      <c r="L350" s="77"/>
      <c r="M350" s="78"/>
      <c r="N350" s="71"/>
      <c r="O350" s="7">
        <f t="shared" si="35"/>
        <v>0</v>
      </c>
      <c r="P350" s="89"/>
      <c r="Q350" s="90"/>
      <c r="R350" s="17"/>
    </row>
    <row r="351" spans="2:18" ht="12.75">
      <c r="B351" s="79"/>
      <c r="C351" s="125"/>
      <c r="D351" s="126"/>
      <c r="E351" s="93"/>
      <c r="F351" s="93"/>
      <c r="G351" s="14"/>
      <c r="H351" s="14"/>
      <c r="I351" s="14"/>
      <c r="J351" s="93"/>
      <c r="K351" s="93"/>
      <c r="L351" s="96"/>
      <c r="M351" s="97"/>
      <c r="N351" s="74"/>
      <c r="O351" s="7">
        <f t="shared" si="35"/>
        <v>0</v>
      </c>
      <c r="P351" s="89"/>
      <c r="Q351" s="90"/>
      <c r="R351" s="17"/>
    </row>
    <row r="352" spans="2:18" ht="12.75">
      <c r="B352" s="79"/>
      <c r="C352" s="125"/>
      <c r="D352" s="126"/>
      <c r="E352" s="93"/>
      <c r="F352" s="93"/>
      <c r="G352" s="14"/>
      <c r="H352" s="6"/>
      <c r="I352" s="6"/>
      <c r="J352" s="120"/>
      <c r="K352" s="120"/>
      <c r="L352" s="77"/>
      <c r="M352" s="78"/>
      <c r="N352" s="71"/>
      <c r="O352" s="7">
        <f t="shared" si="35"/>
        <v>0</v>
      </c>
      <c r="P352" s="89"/>
      <c r="Q352" s="90"/>
      <c r="R352" s="17"/>
    </row>
    <row r="353" spans="2:18" ht="12.75">
      <c r="B353" s="79"/>
      <c r="C353" s="125"/>
      <c r="D353" s="126"/>
      <c r="E353" s="93"/>
      <c r="F353" s="93"/>
      <c r="G353" s="14"/>
      <c r="H353" s="14"/>
      <c r="I353" s="14"/>
      <c r="J353" s="93"/>
      <c r="K353" s="93"/>
      <c r="L353" s="96"/>
      <c r="M353" s="97"/>
      <c r="N353" s="74"/>
      <c r="O353" s="7">
        <f t="shared" si="35"/>
        <v>0</v>
      </c>
      <c r="P353" s="89"/>
      <c r="Q353" s="90"/>
      <c r="R353" s="17"/>
    </row>
    <row r="354" spans="2:18" ht="13.5" thickBot="1">
      <c r="B354" s="79"/>
      <c r="C354" s="127"/>
      <c r="D354" s="128"/>
      <c r="E354" s="93"/>
      <c r="F354" s="93"/>
      <c r="G354" s="14"/>
      <c r="H354" s="14"/>
      <c r="I354" s="14"/>
      <c r="J354" s="93"/>
      <c r="K354" s="93"/>
      <c r="L354" s="96"/>
      <c r="M354" s="97"/>
      <c r="N354" s="74"/>
      <c r="O354" s="7">
        <f t="shared" si="35"/>
        <v>0</v>
      </c>
      <c r="P354" s="91"/>
      <c r="Q354" s="92"/>
      <c r="R354" s="17"/>
    </row>
    <row r="355" spans="2:18" ht="14.25" thickBot="1" thickTop="1">
      <c r="B355" s="16"/>
      <c r="C355" s="116"/>
      <c r="D355" s="116"/>
      <c r="E355" s="116"/>
      <c r="F355" s="116"/>
      <c r="G355" s="41"/>
      <c r="H355" s="29"/>
      <c r="I355" s="29"/>
      <c r="J355" s="118" t="s">
        <v>22</v>
      </c>
      <c r="K355" s="119"/>
      <c r="L355" s="72">
        <f>SUM(L347:L354)</f>
        <v>0</v>
      </c>
      <c r="M355" s="72"/>
      <c r="N355" s="72"/>
      <c r="O355" s="46">
        <f>SUM(O347:O354)</f>
        <v>0</v>
      </c>
      <c r="P355" s="103"/>
      <c r="Q355" s="104"/>
      <c r="R355" s="17"/>
    </row>
    <row r="356" spans="2:18" ht="14.25" thickBot="1" thickTop="1">
      <c r="B356" s="16"/>
      <c r="C356" s="116"/>
      <c r="D356" s="116"/>
      <c r="E356" s="116"/>
      <c r="F356" s="116"/>
      <c r="G356" s="41"/>
      <c r="H356" s="41"/>
      <c r="I356" s="41"/>
      <c r="J356" s="116"/>
      <c r="K356" s="116"/>
      <c r="L356" s="105"/>
      <c r="M356" s="106"/>
      <c r="N356" s="107"/>
      <c r="O356" s="42"/>
      <c r="P356" s="108"/>
      <c r="Q356" s="109"/>
      <c r="R356" s="17"/>
    </row>
    <row r="357" spans="2:18" ht="13.5" thickTop="1">
      <c r="B357" s="79" t="s">
        <v>59</v>
      </c>
      <c r="C357" s="121"/>
      <c r="D357" s="122"/>
      <c r="E357" s="120"/>
      <c r="F357" s="120"/>
      <c r="G357" s="6"/>
      <c r="H357" s="6"/>
      <c r="I357" s="6"/>
      <c r="J357" s="120"/>
      <c r="K357" s="120"/>
      <c r="L357" s="77"/>
      <c r="M357" s="78"/>
      <c r="N357" s="71"/>
      <c r="O357" s="7">
        <f aca="true" t="shared" si="36" ref="O357:O364">IF(L357&gt;0.1,1,0)</f>
        <v>0</v>
      </c>
      <c r="P357" s="87"/>
      <c r="Q357" s="88"/>
      <c r="R357" s="17"/>
    </row>
    <row r="358" spans="2:18" ht="12.75">
      <c r="B358" s="79"/>
      <c r="C358" s="123"/>
      <c r="D358" s="124"/>
      <c r="E358" s="93"/>
      <c r="F358" s="93"/>
      <c r="G358" s="14"/>
      <c r="H358" s="6"/>
      <c r="I358" s="6"/>
      <c r="J358" s="120"/>
      <c r="K358" s="120"/>
      <c r="L358" s="77"/>
      <c r="M358" s="78"/>
      <c r="N358" s="71"/>
      <c r="O358" s="7">
        <f t="shared" si="36"/>
        <v>0</v>
      </c>
      <c r="P358" s="89"/>
      <c r="Q358" s="90"/>
      <c r="R358" s="17"/>
    </row>
    <row r="359" spans="2:18" ht="12.75">
      <c r="B359" s="79"/>
      <c r="C359" s="123"/>
      <c r="D359" s="124"/>
      <c r="E359" s="93"/>
      <c r="F359" s="93"/>
      <c r="G359" s="14"/>
      <c r="H359" s="14"/>
      <c r="I359" s="14"/>
      <c r="J359" s="93"/>
      <c r="K359" s="93"/>
      <c r="L359" s="96"/>
      <c r="M359" s="97"/>
      <c r="N359" s="74"/>
      <c r="O359" s="7">
        <f t="shared" si="36"/>
        <v>0</v>
      </c>
      <c r="P359" s="89"/>
      <c r="Q359" s="90"/>
      <c r="R359" s="17"/>
    </row>
    <row r="360" spans="2:18" ht="12.75">
      <c r="B360" s="79"/>
      <c r="C360" s="123"/>
      <c r="D360" s="124"/>
      <c r="E360" s="93"/>
      <c r="F360" s="93"/>
      <c r="G360" s="14"/>
      <c r="H360" s="6"/>
      <c r="I360" s="6"/>
      <c r="J360" s="120"/>
      <c r="K360" s="120"/>
      <c r="L360" s="77"/>
      <c r="M360" s="78"/>
      <c r="N360" s="71"/>
      <c r="O360" s="7">
        <f t="shared" si="36"/>
        <v>0</v>
      </c>
      <c r="P360" s="89"/>
      <c r="Q360" s="90"/>
      <c r="R360" s="17"/>
    </row>
    <row r="361" spans="2:18" ht="12.75">
      <c r="B361" s="79"/>
      <c r="C361" s="125"/>
      <c r="D361" s="126"/>
      <c r="E361" s="93"/>
      <c r="F361" s="93"/>
      <c r="G361" s="14"/>
      <c r="H361" s="14"/>
      <c r="I361" s="14"/>
      <c r="J361" s="93"/>
      <c r="K361" s="93"/>
      <c r="L361" s="96"/>
      <c r="M361" s="97"/>
      <c r="N361" s="74"/>
      <c r="O361" s="7">
        <f t="shared" si="36"/>
        <v>0</v>
      </c>
      <c r="P361" s="89"/>
      <c r="Q361" s="90"/>
      <c r="R361" s="17"/>
    </row>
    <row r="362" spans="2:18" ht="12.75">
      <c r="B362" s="79"/>
      <c r="C362" s="125"/>
      <c r="D362" s="126"/>
      <c r="E362" s="93"/>
      <c r="F362" s="93"/>
      <c r="G362" s="14"/>
      <c r="H362" s="6"/>
      <c r="I362" s="6"/>
      <c r="J362" s="120"/>
      <c r="K362" s="120"/>
      <c r="L362" s="77"/>
      <c r="M362" s="78"/>
      <c r="N362" s="71"/>
      <c r="O362" s="7">
        <f t="shared" si="36"/>
        <v>0</v>
      </c>
      <c r="P362" s="89"/>
      <c r="Q362" s="90"/>
      <c r="R362" s="17"/>
    </row>
    <row r="363" spans="2:18" ht="12.75">
      <c r="B363" s="79"/>
      <c r="C363" s="125"/>
      <c r="D363" s="126"/>
      <c r="E363" s="93"/>
      <c r="F363" s="93"/>
      <c r="G363" s="14"/>
      <c r="H363" s="14"/>
      <c r="I363" s="14"/>
      <c r="J363" s="93"/>
      <c r="K363" s="93"/>
      <c r="L363" s="96"/>
      <c r="M363" s="97"/>
      <c r="N363" s="74"/>
      <c r="O363" s="7">
        <f t="shared" si="36"/>
        <v>0</v>
      </c>
      <c r="P363" s="89"/>
      <c r="Q363" s="90"/>
      <c r="R363" s="17"/>
    </row>
    <row r="364" spans="2:18" ht="13.5" thickBot="1">
      <c r="B364" s="79"/>
      <c r="C364" s="127"/>
      <c r="D364" s="128"/>
      <c r="E364" s="93"/>
      <c r="F364" s="93"/>
      <c r="G364" s="14"/>
      <c r="H364" s="14"/>
      <c r="I364" s="14"/>
      <c r="J364" s="93"/>
      <c r="K364" s="93"/>
      <c r="L364" s="96"/>
      <c r="M364" s="97"/>
      <c r="N364" s="74"/>
      <c r="O364" s="7">
        <f t="shared" si="36"/>
        <v>0</v>
      </c>
      <c r="P364" s="91"/>
      <c r="Q364" s="92"/>
      <c r="R364" s="17"/>
    </row>
    <row r="365" spans="2:18" ht="14.25" thickBot="1" thickTop="1">
      <c r="B365" s="16"/>
      <c r="C365" s="116"/>
      <c r="D365" s="116"/>
      <c r="E365" s="116"/>
      <c r="F365" s="116"/>
      <c r="G365" s="41"/>
      <c r="H365" s="29"/>
      <c r="I365" s="29"/>
      <c r="J365" s="118" t="s">
        <v>22</v>
      </c>
      <c r="K365" s="119"/>
      <c r="L365" s="72">
        <f>SUM(L357:L364)</f>
        <v>0</v>
      </c>
      <c r="M365" s="72"/>
      <c r="N365" s="72"/>
      <c r="O365" s="46">
        <f>SUM(O357:O364)</f>
        <v>0</v>
      </c>
      <c r="P365" s="103"/>
      <c r="Q365" s="104"/>
      <c r="R365" s="17"/>
    </row>
    <row r="366" spans="2:18" ht="14.25" thickBot="1" thickTop="1">
      <c r="B366" s="16"/>
      <c r="C366" s="116"/>
      <c r="D366" s="116"/>
      <c r="E366" s="116"/>
      <c r="F366" s="116"/>
      <c r="G366" s="41"/>
      <c r="H366" s="41"/>
      <c r="I366" s="41"/>
      <c r="J366" s="116"/>
      <c r="K366" s="116"/>
      <c r="L366" s="105"/>
      <c r="M366" s="106"/>
      <c r="N366" s="107"/>
      <c r="O366" s="42"/>
      <c r="P366" s="108"/>
      <c r="Q366" s="109"/>
      <c r="R366" s="17"/>
    </row>
    <row r="367" spans="2:18" ht="13.5" thickTop="1">
      <c r="B367" s="79" t="s">
        <v>60</v>
      </c>
      <c r="C367" s="121"/>
      <c r="D367" s="122"/>
      <c r="E367" s="120"/>
      <c r="F367" s="120"/>
      <c r="G367" s="6"/>
      <c r="H367" s="6"/>
      <c r="I367" s="6"/>
      <c r="J367" s="120"/>
      <c r="K367" s="120"/>
      <c r="L367" s="77"/>
      <c r="M367" s="78"/>
      <c r="N367" s="71"/>
      <c r="O367" s="7">
        <f aca="true" t="shared" si="37" ref="O367:O374">IF(L367&gt;0.1,1,0)</f>
        <v>0</v>
      </c>
      <c r="P367" s="87"/>
      <c r="Q367" s="88"/>
      <c r="R367" s="17"/>
    </row>
    <row r="368" spans="2:18" ht="12.75">
      <c r="B368" s="79"/>
      <c r="C368" s="123"/>
      <c r="D368" s="124"/>
      <c r="E368" s="93"/>
      <c r="F368" s="93"/>
      <c r="G368" s="14"/>
      <c r="H368" s="6"/>
      <c r="I368" s="6"/>
      <c r="J368" s="120"/>
      <c r="K368" s="120"/>
      <c r="L368" s="77"/>
      <c r="M368" s="78"/>
      <c r="N368" s="71"/>
      <c r="O368" s="7">
        <f t="shared" si="37"/>
        <v>0</v>
      </c>
      <c r="P368" s="89"/>
      <c r="Q368" s="90"/>
      <c r="R368" s="17"/>
    </row>
    <row r="369" spans="2:18" ht="12.75">
      <c r="B369" s="79"/>
      <c r="C369" s="123"/>
      <c r="D369" s="124"/>
      <c r="E369" s="93"/>
      <c r="F369" s="93"/>
      <c r="G369" s="14"/>
      <c r="H369" s="14"/>
      <c r="I369" s="14"/>
      <c r="J369" s="93"/>
      <c r="K369" s="93"/>
      <c r="L369" s="96"/>
      <c r="M369" s="97"/>
      <c r="N369" s="74"/>
      <c r="O369" s="7">
        <f t="shared" si="37"/>
        <v>0</v>
      </c>
      <c r="P369" s="89"/>
      <c r="Q369" s="90"/>
      <c r="R369" s="17"/>
    </row>
    <row r="370" spans="2:18" ht="12.75">
      <c r="B370" s="79"/>
      <c r="C370" s="123"/>
      <c r="D370" s="124"/>
      <c r="E370" s="93"/>
      <c r="F370" s="93"/>
      <c r="G370" s="14"/>
      <c r="H370" s="6"/>
      <c r="I370" s="6"/>
      <c r="J370" s="120"/>
      <c r="K370" s="120"/>
      <c r="L370" s="77"/>
      <c r="M370" s="78"/>
      <c r="N370" s="71"/>
      <c r="O370" s="7">
        <f t="shared" si="37"/>
        <v>0</v>
      </c>
      <c r="P370" s="89"/>
      <c r="Q370" s="90"/>
      <c r="R370" s="17"/>
    </row>
    <row r="371" spans="2:18" ht="12.75">
      <c r="B371" s="79"/>
      <c r="C371" s="125"/>
      <c r="D371" s="126"/>
      <c r="E371" s="93"/>
      <c r="F371" s="93"/>
      <c r="G371" s="14"/>
      <c r="H371" s="14"/>
      <c r="I371" s="14"/>
      <c r="J371" s="93"/>
      <c r="K371" s="93"/>
      <c r="L371" s="96"/>
      <c r="M371" s="97"/>
      <c r="N371" s="74"/>
      <c r="O371" s="7">
        <f t="shared" si="37"/>
        <v>0</v>
      </c>
      <c r="P371" s="89"/>
      <c r="Q371" s="90"/>
      <c r="R371" s="17"/>
    </row>
    <row r="372" spans="2:18" ht="12.75">
      <c r="B372" s="79"/>
      <c r="C372" s="125"/>
      <c r="D372" s="126"/>
      <c r="E372" s="93"/>
      <c r="F372" s="93"/>
      <c r="G372" s="14"/>
      <c r="H372" s="6"/>
      <c r="I372" s="6"/>
      <c r="J372" s="120"/>
      <c r="K372" s="120"/>
      <c r="L372" s="77"/>
      <c r="M372" s="78"/>
      <c r="N372" s="71"/>
      <c r="O372" s="7">
        <f t="shared" si="37"/>
        <v>0</v>
      </c>
      <c r="P372" s="89"/>
      <c r="Q372" s="90"/>
      <c r="R372" s="17"/>
    </row>
    <row r="373" spans="2:18" ht="12.75">
      <c r="B373" s="79"/>
      <c r="C373" s="125"/>
      <c r="D373" s="126"/>
      <c r="E373" s="93"/>
      <c r="F373" s="93"/>
      <c r="G373" s="14"/>
      <c r="H373" s="14"/>
      <c r="I373" s="14"/>
      <c r="J373" s="93"/>
      <c r="K373" s="93"/>
      <c r="L373" s="96"/>
      <c r="M373" s="97"/>
      <c r="N373" s="74"/>
      <c r="O373" s="7">
        <f t="shared" si="37"/>
        <v>0</v>
      </c>
      <c r="P373" s="89"/>
      <c r="Q373" s="90"/>
      <c r="R373" s="17"/>
    </row>
    <row r="374" spans="2:18" ht="13.5" thickBot="1">
      <c r="B374" s="79"/>
      <c r="C374" s="127"/>
      <c r="D374" s="128"/>
      <c r="E374" s="93"/>
      <c r="F374" s="93"/>
      <c r="G374" s="14"/>
      <c r="H374" s="14"/>
      <c r="I374" s="14"/>
      <c r="J374" s="93"/>
      <c r="K374" s="93"/>
      <c r="L374" s="96"/>
      <c r="M374" s="97"/>
      <c r="N374" s="74"/>
      <c r="O374" s="7">
        <f t="shared" si="37"/>
        <v>0</v>
      </c>
      <c r="P374" s="91"/>
      <c r="Q374" s="92"/>
      <c r="R374" s="17"/>
    </row>
    <row r="375" spans="2:18" ht="14.25" thickBot="1" thickTop="1">
      <c r="B375" s="16"/>
      <c r="C375" s="116"/>
      <c r="D375" s="116"/>
      <c r="E375" s="116"/>
      <c r="F375" s="116"/>
      <c r="G375" s="41"/>
      <c r="H375" s="29"/>
      <c r="I375" s="29"/>
      <c r="J375" s="118" t="s">
        <v>22</v>
      </c>
      <c r="K375" s="119"/>
      <c r="L375" s="72">
        <f>SUM(L367:L374)</f>
        <v>0</v>
      </c>
      <c r="M375" s="72"/>
      <c r="N375" s="72"/>
      <c r="O375" s="46">
        <f>SUM(O367:O374)</f>
        <v>0</v>
      </c>
      <c r="P375" s="103"/>
      <c r="Q375" s="104"/>
      <c r="R375" s="17"/>
    </row>
    <row r="376" spans="2:18" ht="14.25" thickBot="1" thickTop="1">
      <c r="B376" s="16"/>
      <c r="C376" s="116"/>
      <c r="D376" s="116"/>
      <c r="E376" s="116"/>
      <c r="F376" s="116"/>
      <c r="G376" s="41"/>
      <c r="H376" s="41"/>
      <c r="I376" s="41"/>
      <c r="J376" s="116"/>
      <c r="K376" s="116"/>
      <c r="L376" s="105"/>
      <c r="M376" s="106"/>
      <c r="N376" s="107"/>
      <c r="O376" s="42"/>
      <c r="P376" s="108"/>
      <c r="Q376" s="109"/>
      <c r="R376" s="17"/>
    </row>
    <row r="377" spans="2:18" ht="13.5" thickTop="1">
      <c r="B377" s="79" t="s">
        <v>61</v>
      </c>
      <c r="C377" s="121"/>
      <c r="D377" s="122"/>
      <c r="E377" s="120"/>
      <c r="F377" s="120"/>
      <c r="G377" s="6"/>
      <c r="H377" s="6"/>
      <c r="I377" s="6"/>
      <c r="J377" s="120"/>
      <c r="K377" s="120"/>
      <c r="L377" s="77"/>
      <c r="M377" s="78"/>
      <c r="N377" s="71"/>
      <c r="O377" s="7">
        <f aca="true" t="shared" si="38" ref="O377:O384">IF(L377&gt;0.1,1,0)</f>
        <v>0</v>
      </c>
      <c r="P377" s="87"/>
      <c r="Q377" s="88"/>
      <c r="R377" s="17"/>
    </row>
    <row r="378" spans="2:18" ht="12.75">
      <c r="B378" s="79"/>
      <c r="C378" s="123"/>
      <c r="D378" s="124"/>
      <c r="E378" s="93"/>
      <c r="F378" s="93"/>
      <c r="G378" s="14"/>
      <c r="H378" s="6"/>
      <c r="I378" s="6"/>
      <c r="J378" s="120"/>
      <c r="K378" s="120"/>
      <c r="L378" s="77"/>
      <c r="M378" s="78"/>
      <c r="N378" s="71"/>
      <c r="O378" s="7">
        <f t="shared" si="38"/>
        <v>0</v>
      </c>
      <c r="P378" s="89"/>
      <c r="Q378" s="90"/>
      <c r="R378" s="17"/>
    </row>
    <row r="379" spans="2:18" ht="12.75">
      <c r="B379" s="79"/>
      <c r="C379" s="123"/>
      <c r="D379" s="124"/>
      <c r="E379" s="93"/>
      <c r="F379" s="93"/>
      <c r="G379" s="14"/>
      <c r="H379" s="14"/>
      <c r="I379" s="14"/>
      <c r="J379" s="93"/>
      <c r="K379" s="93"/>
      <c r="L379" s="96"/>
      <c r="M379" s="97"/>
      <c r="N379" s="74"/>
      <c r="O379" s="7">
        <f t="shared" si="38"/>
        <v>0</v>
      </c>
      <c r="P379" s="89"/>
      <c r="Q379" s="90"/>
      <c r="R379" s="17"/>
    </row>
    <row r="380" spans="2:18" ht="12.75">
      <c r="B380" s="79"/>
      <c r="C380" s="123"/>
      <c r="D380" s="124"/>
      <c r="E380" s="93"/>
      <c r="F380" s="93"/>
      <c r="G380" s="14"/>
      <c r="H380" s="6"/>
      <c r="I380" s="6"/>
      <c r="J380" s="120"/>
      <c r="K380" s="120"/>
      <c r="L380" s="77"/>
      <c r="M380" s="78"/>
      <c r="N380" s="71"/>
      <c r="O380" s="7">
        <f t="shared" si="38"/>
        <v>0</v>
      </c>
      <c r="P380" s="89"/>
      <c r="Q380" s="90"/>
      <c r="R380" s="17"/>
    </row>
    <row r="381" spans="2:18" ht="12.75">
      <c r="B381" s="79"/>
      <c r="C381" s="125"/>
      <c r="D381" s="126"/>
      <c r="E381" s="93"/>
      <c r="F381" s="93"/>
      <c r="G381" s="14"/>
      <c r="H381" s="14"/>
      <c r="I381" s="14"/>
      <c r="J381" s="93"/>
      <c r="K381" s="93"/>
      <c r="L381" s="96"/>
      <c r="M381" s="97"/>
      <c r="N381" s="74"/>
      <c r="O381" s="7">
        <f t="shared" si="38"/>
        <v>0</v>
      </c>
      <c r="P381" s="89"/>
      <c r="Q381" s="90"/>
      <c r="R381" s="17"/>
    </row>
    <row r="382" spans="2:18" ht="12.75">
      <c r="B382" s="79"/>
      <c r="C382" s="125"/>
      <c r="D382" s="126"/>
      <c r="E382" s="93"/>
      <c r="F382" s="93"/>
      <c r="G382" s="14"/>
      <c r="H382" s="6"/>
      <c r="I382" s="6"/>
      <c r="J382" s="120"/>
      <c r="K382" s="120"/>
      <c r="L382" s="77"/>
      <c r="M382" s="78"/>
      <c r="N382" s="71"/>
      <c r="O382" s="7">
        <f t="shared" si="38"/>
        <v>0</v>
      </c>
      <c r="P382" s="89"/>
      <c r="Q382" s="90"/>
      <c r="R382" s="17"/>
    </row>
    <row r="383" spans="2:18" ht="12.75">
      <c r="B383" s="79"/>
      <c r="C383" s="125"/>
      <c r="D383" s="126"/>
      <c r="E383" s="93"/>
      <c r="F383" s="93"/>
      <c r="G383" s="14"/>
      <c r="H383" s="14"/>
      <c r="I383" s="14"/>
      <c r="J383" s="93"/>
      <c r="K383" s="93"/>
      <c r="L383" s="96"/>
      <c r="M383" s="97"/>
      <c r="N383" s="74"/>
      <c r="O383" s="7">
        <f t="shared" si="38"/>
        <v>0</v>
      </c>
      <c r="P383" s="89"/>
      <c r="Q383" s="90"/>
      <c r="R383" s="17"/>
    </row>
    <row r="384" spans="2:18" ht="13.5" thickBot="1">
      <c r="B384" s="79"/>
      <c r="C384" s="127"/>
      <c r="D384" s="128"/>
      <c r="E384" s="93"/>
      <c r="F384" s="93"/>
      <c r="G384" s="14"/>
      <c r="H384" s="14"/>
      <c r="I384" s="14"/>
      <c r="J384" s="93"/>
      <c r="K384" s="93"/>
      <c r="L384" s="96"/>
      <c r="M384" s="97"/>
      <c r="N384" s="74"/>
      <c r="O384" s="7">
        <f t="shared" si="38"/>
        <v>0</v>
      </c>
      <c r="P384" s="91"/>
      <c r="Q384" s="92"/>
      <c r="R384" s="17"/>
    </row>
    <row r="385" spans="2:18" ht="14.25" thickBot="1" thickTop="1">
      <c r="B385" s="16"/>
      <c r="C385" s="116"/>
      <c r="D385" s="116"/>
      <c r="E385" s="116"/>
      <c r="F385" s="116"/>
      <c r="G385" s="41"/>
      <c r="H385" s="29"/>
      <c r="I385" s="29"/>
      <c r="J385" s="118" t="s">
        <v>22</v>
      </c>
      <c r="K385" s="119"/>
      <c r="L385" s="72">
        <f>SUM(L377:L384)</f>
        <v>0</v>
      </c>
      <c r="M385" s="72"/>
      <c r="N385" s="72"/>
      <c r="O385" s="46">
        <f>SUM(O377:O384)</f>
        <v>0</v>
      </c>
      <c r="P385" s="103"/>
      <c r="Q385" s="104"/>
      <c r="R385" s="17"/>
    </row>
    <row r="386" spans="2:18" ht="14.25" thickBot="1" thickTop="1">
      <c r="B386" s="16"/>
      <c r="C386" s="116"/>
      <c r="D386" s="116"/>
      <c r="E386" s="116"/>
      <c r="F386" s="116"/>
      <c r="G386" s="41"/>
      <c r="H386" s="41"/>
      <c r="I386" s="41"/>
      <c r="J386" s="116"/>
      <c r="K386" s="116"/>
      <c r="L386" s="105"/>
      <c r="M386" s="106"/>
      <c r="N386" s="107"/>
      <c r="O386" s="42"/>
      <c r="P386" s="108"/>
      <c r="Q386" s="109"/>
      <c r="R386" s="17"/>
    </row>
    <row r="387" spans="2:18" ht="13.5" thickTop="1">
      <c r="B387" s="79" t="s">
        <v>62</v>
      </c>
      <c r="C387" s="121"/>
      <c r="D387" s="122"/>
      <c r="E387" s="120"/>
      <c r="F387" s="120"/>
      <c r="G387" s="6"/>
      <c r="H387" s="6"/>
      <c r="I387" s="6"/>
      <c r="J387" s="120"/>
      <c r="K387" s="120"/>
      <c r="L387" s="77"/>
      <c r="M387" s="78"/>
      <c r="N387" s="71"/>
      <c r="O387" s="7">
        <f aca="true" t="shared" si="39" ref="O387:O394">IF(L387&gt;0.1,1,0)</f>
        <v>0</v>
      </c>
      <c r="P387" s="87"/>
      <c r="Q387" s="88"/>
      <c r="R387" s="17"/>
    </row>
    <row r="388" spans="2:18" ht="12.75">
      <c r="B388" s="79"/>
      <c r="C388" s="123"/>
      <c r="D388" s="124"/>
      <c r="E388" s="93"/>
      <c r="F388" s="93"/>
      <c r="G388" s="14"/>
      <c r="H388" s="6"/>
      <c r="I388" s="6"/>
      <c r="J388" s="120"/>
      <c r="K388" s="120"/>
      <c r="L388" s="77"/>
      <c r="M388" s="78"/>
      <c r="N388" s="71"/>
      <c r="O388" s="7">
        <f t="shared" si="39"/>
        <v>0</v>
      </c>
      <c r="P388" s="89"/>
      <c r="Q388" s="90"/>
      <c r="R388" s="17"/>
    </row>
    <row r="389" spans="2:18" ht="12.75">
      <c r="B389" s="79"/>
      <c r="C389" s="123"/>
      <c r="D389" s="124"/>
      <c r="E389" s="93"/>
      <c r="F389" s="93"/>
      <c r="G389" s="14"/>
      <c r="H389" s="14"/>
      <c r="I389" s="14"/>
      <c r="J389" s="93"/>
      <c r="K389" s="93"/>
      <c r="L389" s="96"/>
      <c r="M389" s="97"/>
      <c r="N389" s="74"/>
      <c r="O389" s="7">
        <f t="shared" si="39"/>
        <v>0</v>
      </c>
      <c r="P389" s="89"/>
      <c r="Q389" s="90"/>
      <c r="R389" s="17"/>
    </row>
    <row r="390" spans="2:18" ht="12.75">
      <c r="B390" s="79"/>
      <c r="C390" s="123"/>
      <c r="D390" s="124"/>
      <c r="E390" s="93"/>
      <c r="F390" s="93"/>
      <c r="G390" s="14"/>
      <c r="H390" s="6"/>
      <c r="I390" s="6"/>
      <c r="J390" s="120"/>
      <c r="K390" s="120"/>
      <c r="L390" s="77"/>
      <c r="M390" s="78"/>
      <c r="N390" s="71"/>
      <c r="O390" s="7">
        <f t="shared" si="39"/>
        <v>0</v>
      </c>
      <c r="P390" s="89"/>
      <c r="Q390" s="90"/>
      <c r="R390" s="17"/>
    </row>
    <row r="391" spans="2:18" ht="12.75">
      <c r="B391" s="79"/>
      <c r="C391" s="125"/>
      <c r="D391" s="126"/>
      <c r="E391" s="93"/>
      <c r="F391" s="93"/>
      <c r="G391" s="14"/>
      <c r="H391" s="14"/>
      <c r="I391" s="14"/>
      <c r="J391" s="93"/>
      <c r="K391" s="93"/>
      <c r="L391" s="96"/>
      <c r="M391" s="97"/>
      <c r="N391" s="74"/>
      <c r="O391" s="7">
        <f t="shared" si="39"/>
        <v>0</v>
      </c>
      <c r="P391" s="89"/>
      <c r="Q391" s="90"/>
      <c r="R391" s="17"/>
    </row>
    <row r="392" spans="2:18" ht="12.75">
      <c r="B392" s="79"/>
      <c r="C392" s="125"/>
      <c r="D392" s="126"/>
      <c r="E392" s="93"/>
      <c r="F392" s="93"/>
      <c r="G392" s="14"/>
      <c r="H392" s="6"/>
      <c r="I392" s="6"/>
      <c r="J392" s="120"/>
      <c r="K392" s="120"/>
      <c r="L392" s="77"/>
      <c r="M392" s="78"/>
      <c r="N392" s="71"/>
      <c r="O392" s="7">
        <f t="shared" si="39"/>
        <v>0</v>
      </c>
      <c r="P392" s="89"/>
      <c r="Q392" s="90"/>
      <c r="R392" s="17"/>
    </row>
    <row r="393" spans="2:18" ht="12.75">
      <c r="B393" s="79"/>
      <c r="C393" s="125"/>
      <c r="D393" s="126"/>
      <c r="E393" s="93"/>
      <c r="F393" s="93"/>
      <c r="G393" s="14"/>
      <c r="H393" s="14"/>
      <c r="I393" s="14"/>
      <c r="J393" s="93"/>
      <c r="K393" s="93"/>
      <c r="L393" s="96"/>
      <c r="M393" s="97"/>
      <c r="N393" s="74"/>
      <c r="O393" s="7">
        <f t="shared" si="39"/>
        <v>0</v>
      </c>
      <c r="P393" s="89"/>
      <c r="Q393" s="90"/>
      <c r="R393" s="17"/>
    </row>
    <row r="394" spans="2:18" ht="13.5" thickBot="1">
      <c r="B394" s="79"/>
      <c r="C394" s="127"/>
      <c r="D394" s="128"/>
      <c r="E394" s="93"/>
      <c r="F394" s="93"/>
      <c r="G394" s="14"/>
      <c r="H394" s="14"/>
      <c r="I394" s="14"/>
      <c r="J394" s="93"/>
      <c r="K394" s="93"/>
      <c r="L394" s="96"/>
      <c r="M394" s="97"/>
      <c r="N394" s="74"/>
      <c r="O394" s="7">
        <f t="shared" si="39"/>
        <v>0</v>
      </c>
      <c r="P394" s="91"/>
      <c r="Q394" s="92"/>
      <c r="R394" s="17"/>
    </row>
    <row r="395" spans="2:18" ht="14.25" thickBot="1" thickTop="1">
      <c r="B395" s="16"/>
      <c r="C395" s="116"/>
      <c r="D395" s="116"/>
      <c r="E395" s="116"/>
      <c r="F395" s="116"/>
      <c r="G395" s="41"/>
      <c r="H395" s="29"/>
      <c r="I395" s="29"/>
      <c r="J395" s="118" t="s">
        <v>22</v>
      </c>
      <c r="K395" s="119"/>
      <c r="L395" s="72">
        <f>SUM(L387:L394)</f>
        <v>0</v>
      </c>
      <c r="M395" s="72"/>
      <c r="N395" s="72"/>
      <c r="O395" s="46">
        <f>SUM(O387:O394)</f>
        <v>0</v>
      </c>
      <c r="P395" s="103"/>
      <c r="Q395" s="104"/>
      <c r="R395" s="17"/>
    </row>
    <row r="396" spans="2:18" ht="14.25" thickBot="1" thickTop="1">
      <c r="B396" s="16"/>
      <c r="C396" s="116"/>
      <c r="D396" s="116"/>
      <c r="E396" s="116"/>
      <c r="F396" s="116"/>
      <c r="G396" s="41"/>
      <c r="H396" s="41"/>
      <c r="I396" s="41"/>
      <c r="J396" s="116"/>
      <c r="K396" s="116"/>
      <c r="L396" s="105"/>
      <c r="M396" s="106"/>
      <c r="N396" s="107"/>
      <c r="O396" s="42"/>
      <c r="P396" s="108"/>
      <c r="Q396" s="109"/>
      <c r="R396" s="17"/>
    </row>
    <row r="397" spans="2:18" ht="13.5" thickTop="1">
      <c r="B397" s="79" t="s">
        <v>63</v>
      </c>
      <c r="C397" s="121"/>
      <c r="D397" s="122"/>
      <c r="E397" s="120"/>
      <c r="F397" s="120"/>
      <c r="G397" s="6"/>
      <c r="H397" s="6"/>
      <c r="I397" s="6"/>
      <c r="J397" s="120"/>
      <c r="K397" s="120"/>
      <c r="L397" s="77"/>
      <c r="M397" s="78"/>
      <c r="N397" s="71"/>
      <c r="O397" s="7">
        <f aca="true" t="shared" si="40" ref="O397:O404">IF(L397&gt;0.1,1,0)</f>
        <v>0</v>
      </c>
      <c r="P397" s="87"/>
      <c r="Q397" s="88"/>
      <c r="R397" s="17"/>
    </row>
    <row r="398" spans="2:18" ht="12.75">
      <c r="B398" s="79"/>
      <c r="C398" s="123"/>
      <c r="D398" s="124"/>
      <c r="E398" s="93"/>
      <c r="F398" s="93"/>
      <c r="G398" s="14"/>
      <c r="H398" s="6"/>
      <c r="I398" s="6"/>
      <c r="J398" s="120"/>
      <c r="K398" s="120"/>
      <c r="L398" s="77"/>
      <c r="M398" s="78"/>
      <c r="N398" s="71"/>
      <c r="O398" s="7">
        <f t="shared" si="40"/>
        <v>0</v>
      </c>
      <c r="P398" s="89"/>
      <c r="Q398" s="90"/>
      <c r="R398" s="17"/>
    </row>
    <row r="399" spans="2:18" ht="12.75">
      <c r="B399" s="79"/>
      <c r="C399" s="123"/>
      <c r="D399" s="124"/>
      <c r="E399" s="93"/>
      <c r="F399" s="93"/>
      <c r="G399" s="14"/>
      <c r="H399" s="14"/>
      <c r="I399" s="14"/>
      <c r="J399" s="93"/>
      <c r="K399" s="93"/>
      <c r="L399" s="96"/>
      <c r="M399" s="97"/>
      <c r="N399" s="74"/>
      <c r="O399" s="7">
        <f t="shared" si="40"/>
        <v>0</v>
      </c>
      <c r="P399" s="89"/>
      <c r="Q399" s="90"/>
      <c r="R399" s="17"/>
    </row>
    <row r="400" spans="2:18" ht="12.75">
      <c r="B400" s="79"/>
      <c r="C400" s="123"/>
      <c r="D400" s="124"/>
      <c r="E400" s="93"/>
      <c r="F400" s="93"/>
      <c r="G400" s="14"/>
      <c r="H400" s="6"/>
      <c r="I400" s="6"/>
      <c r="J400" s="120"/>
      <c r="K400" s="120"/>
      <c r="L400" s="77"/>
      <c r="M400" s="78"/>
      <c r="N400" s="71"/>
      <c r="O400" s="7">
        <f t="shared" si="40"/>
        <v>0</v>
      </c>
      <c r="P400" s="89"/>
      <c r="Q400" s="90"/>
      <c r="R400" s="17"/>
    </row>
    <row r="401" spans="2:18" ht="12.75">
      <c r="B401" s="79"/>
      <c r="C401" s="125"/>
      <c r="D401" s="126"/>
      <c r="E401" s="93"/>
      <c r="F401" s="93"/>
      <c r="G401" s="14"/>
      <c r="H401" s="14"/>
      <c r="I401" s="14"/>
      <c r="J401" s="93"/>
      <c r="K401" s="93"/>
      <c r="L401" s="96"/>
      <c r="M401" s="97"/>
      <c r="N401" s="74"/>
      <c r="O401" s="7">
        <f t="shared" si="40"/>
        <v>0</v>
      </c>
      <c r="P401" s="89"/>
      <c r="Q401" s="90"/>
      <c r="R401" s="17"/>
    </row>
    <row r="402" spans="2:18" ht="12.75">
      <c r="B402" s="79"/>
      <c r="C402" s="125"/>
      <c r="D402" s="126"/>
      <c r="E402" s="93"/>
      <c r="F402" s="93"/>
      <c r="G402" s="14"/>
      <c r="H402" s="6"/>
      <c r="I402" s="6"/>
      <c r="J402" s="120"/>
      <c r="K402" s="120"/>
      <c r="L402" s="77"/>
      <c r="M402" s="78"/>
      <c r="N402" s="71"/>
      <c r="O402" s="7">
        <f t="shared" si="40"/>
        <v>0</v>
      </c>
      <c r="P402" s="89"/>
      <c r="Q402" s="90"/>
      <c r="R402" s="17"/>
    </row>
    <row r="403" spans="2:18" ht="12.75">
      <c r="B403" s="79"/>
      <c r="C403" s="125"/>
      <c r="D403" s="126"/>
      <c r="E403" s="93"/>
      <c r="F403" s="93"/>
      <c r="G403" s="14"/>
      <c r="H403" s="14"/>
      <c r="I403" s="14"/>
      <c r="J403" s="95"/>
      <c r="K403" s="95"/>
      <c r="L403" s="75"/>
      <c r="M403" s="86"/>
      <c r="N403" s="76"/>
      <c r="O403" s="7">
        <f t="shared" si="40"/>
        <v>0</v>
      </c>
      <c r="P403" s="89"/>
      <c r="Q403" s="90"/>
      <c r="R403" s="17"/>
    </row>
    <row r="404" spans="2:18" ht="13.5" thickBot="1">
      <c r="B404" s="79"/>
      <c r="C404" s="127"/>
      <c r="D404" s="128"/>
      <c r="E404" s="93"/>
      <c r="F404" s="93"/>
      <c r="G404" s="14"/>
      <c r="H404" s="14"/>
      <c r="I404" s="38"/>
      <c r="J404" s="94"/>
      <c r="K404" s="94"/>
      <c r="L404" s="102"/>
      <c r="M404" s="102"/>
      <c r="N404" s="102"/>
      <c r="O404" s="7">
        <f t="shared" si="40"/>
        <v>0</v>
      </c>
      <c r="P404" s="91"/>
      <c r="Q404" s="92"/>
      <c r="R404" s="17"/>
    </row>
    <row r="405" spans="2:18" ht="14.25" thickBot="1" thickTop="1">
      <c r="B405" s="16"/>
      <c r="C405" s="116"/>
      <c r="D405" s="116"/>
      <c r="E405" s="116"/>
      <c r="F405" s="116"/>
      <c r="G405" s="41"/>
      <c r="H405" s="29"/>
      <c r="I405" s="29"/>
      <c r="J405" s="118" t="s">
        <v>22</v>
      </c>
      <c r="K405" s="119"/>
      <c r="L405" s="72">
        <f>SUM(L397:L404)</f>
        <v>0</v>
      </c>
      <c r="M405" s="72"/>
      <c r="N405" s="72"/>
      <c r="O405" s="46">
        <f>SUM(O397:O404)</f>
        <v>0</v>
      </c>
      <c r="P405" s="49"/>
      <c r="Q405" s="50"/>
      <c r="R405" s="17"/>
    </row>
    <row r="406" spans="2:18" ht="14.25" thickBot="1" thickTop="1">
      <c r="B406" s="16"/>
      <c r="C406" s="116"/>
      <c r="D406" s="116"/>
      <c r="E406" s="116"/>
      <c r="F406" s="116"/>
      <c r="G406" s="41"/>
      <c r="H406" s="43"/>
      <c r="I406" s="43"/>
      <c r="J406" s="117"/>
      <c r="K406" s="117"/>
      <c r="L406" s="73"/>
      <c r="M406" s="98"/>
      <c r="N406" s="99"/>
      <c r="O406" s="18"/>
      <c r="P406" s="100"/>
      <c r="Q406" s="101"/>
      <c r="R406" s="17"/>
    </row>
    <row r="407" spans="2:18" ht="13.5" thickTop="1">
      <c r="B407" s="79" t="s">
        <v>64</v>
      </c>
      <c r="C407" s="121"/>
      <c r="D407" s="122"/>
      <c r="E407" s="93"/>
      <c r="F407" s="93"/>
      <c r="G407" s="14"/>
      <c r="H407" s="6"/>
      <c r="I407" s="6"/>
      <c r="J407" s="120"/>
      <c r="K407" s="120"/>
      <c r="L407" s="77"/>
      <c r="M407" s="78"/>
      <c r="N407" s="71"/>
      <c r="O407" s="7">
        <f aca="true" t="shared" si="41" ref="O407:O414">IF(L407&gt;0.1,1,0)</f>
        <v>0</v>
      </c>
      <c r="P407" s="87"/>
      <c r="Q407" s="88"/>
      <c r="R407" s="17"/>
    </row>
    <row r="408" spans="2:18" ht="12.75">
      <c r="B408" s="79"/>
      <c r="C408" s="123"/>
      <c r="D408" s="124"/>
      <c r="E408" s="93"/>
      <c r="F408" s="93"/>
      <c r="G408" s="14"/>
      <c r="H408" s="6"/>
      <c r="I408" s="6"/>
      <c r="J408" s="120"/>
      <c r="K408" s="120"/>
      <c r="L408" s="77"/>
      <c r="M408" s="78"/>
      <c r="N408" s="71"/>
      <c r="O408" s="7">
        <f t="shared" si="41"/>
        <v>0</v>
      </c>
      <c r="P408" s="89"/>
      <c r="Q408" s="90"/>
      <c r="R408" s="17"/>
    </row>
    <row r="409" spans="2:18" ht="12.75">
      <c r="B409" s="79"/>
      <c r="C409" s="123"/>
      <c r="D409" s="124"/>
      <c r="E409" s="93"/>
      <c r="F409" s="93"/>
      <c r="G409" s="14"/>
      <c r="H409" s="14"/>
      <c r="I409" s="14"/>
      <c r="J409" s="93"/>
      <c r="K409" s="93"/>
      <c r="L409" s="96"/>
      <c r="M409" s="97"/>
      <c r="N409" s="74"/>
      <c r="O409" s="7">
        <f t="shared" si="41"/>
        <v>0</v>
      </c>
      <c r="P409" s="89"/>
      <c r="Q409" s="90"/>
      <c r="R409" s="17"/>
    </row>
    <row r="410" spans="2:18" ht="12.75">
      <c r="B410" s="79"/>
      <c r="C410" s="123"/>
      <c r="D410" s="124"/>
      <c r="E410" s="93"/>
      <c r="F410" s="93"/>
      <c r="G410" s="14"/>
      <c r="H410" s="6"/>
      <c r="I410" s="6"/>
      <c r="J410" s="120"/>
      <c r="K410" s="120"/>
      <c r="L410" s="77"/>
      <c r="M410" s="78"/>
      <c r="N410" s="71"/>
      <c r="O410" s="7">
        <f t="shared" si="41"/>
        <v>0</v>
      </c>
      <c r="P410" s="89"/>
      <c r="Q410" s="90"/>
      <c r="R410" s="17"/>
    </row>
    <row r="411" spans="2:18" ht="12.75">
      <c r="B411" s="79"/>
      <c r="C411" s="125"/>
      <c r="D411" s="126"/>
      <c r="E411" s="93"/>
      <c r="F411" s="93"/>
      <c r="G411" s="14"/>
      <c r="H411" s="14"/>
      <c r="I411" s="14"/>
      <c r="J411" s="93"/>
      <c r="K411" s="93"/>
      <c r="L411" s="96"/>
      <c r="M411" s="97"/>
      <c r="N411" s="74"/>
      <c r="O411" s="7">
        <f t="shared" si="41"/>
        <v>0</v>
      </c>
      <c r="P411" s="89"/>
      <c r="Q411" s="90"/>
      <c r="R411" s="17"/>
    </row>
    <row r="412" spans="2:18" ht="12.75">
      <c r="B412" s="79"/>
      <c r="C412" s="125"/>
      <c r="D412" s="126"/>
      <c r="E412" s="93"/>
      <c r="F412" s="93"/>
      <c r="G412" s="14"/>
      <c r="H412" s="6"/>
      <c r="I412" s="6"/>
      <c r="J412" s="120"/>
      <c r="K412" s="120"/>
      <c r="L412" s="77"/>
      <c r="M412" s="78"/>
      <c r="N412" s="71"/>
      <c r="O412" s="7">
        <f t="shared" si="41"/>
        <v>0</v>
      </c>
      <c r="P412" s="89"/>
      <c r="Q412" s="90"/>
      <c r="R412" s="17"/>
    </row>
    <row r="413" spans="2:18" ht="12.75">
      <c r="B413" s="79"/>
      <c r="C413" s="125"/>
      <c r="D413" s="126"/>
      <c r="E413" s="93"/>
      <c r="F413" s="93"/>
      <c r="G413" s="14"/>
      <c r="H413" s="14"/>
      <c r="I413" s="14"/>
      <c r="J413" s="93"/>
      <c r="K413" s="93"/>
      <c r="L413" s="96"/>
      <c r="M413" s="97"/>
      <c r="N413" s="74"/>
      <c r="O413" s="7">
        <f t="shared" si="41"/>
        <v>0</v>
      </c>
      <c r="P413" s="89"/>
      <c r="Q413" s="90"/>
      <c r="R413" s="17"/>
    </row>
    <row r="414" spans="2:18" ht="13.5" thickBot="1">
      <c r="B414" s="79"/>
      <c r="C414" s="127"/>
      <c r="D414" s="128"/>
      <c r="E414" s="93"/>
      <c r="F414" s="93"/>
      <c r="G414" s="14"/>
      <c r="H414" s="14"/>
      <c r="I414" s="14"/>
      <c r="J414" s="93"/>
      <c r="K414" s="93"/>
      <c r="L414" s="96"/>
      <c r="M414" s="97"/>
      <c r="N414" s="74"/>
      <c r="O414" s="7">
        <f t="shared" si="41"/>
        <v>0</v>
      </c>
      <c r="P414" s="91"/>
      <c r="Q414" s="92"/>
      <c r="R414" s="17"/>
    </row>
    <row r="415" spans="2:18" ht="14.25" thickBot="1" thickTop="1">
      <c r="B415" s="16"/>
      <c r="C415" s="116"/>
      <c r="D415" s="116"/>
      <c r="E415" s="116"/>
      <c r="F415" s="116"/>
      <c r="G415" s="41"/>
      <c r="H415" s="29"/>
      <c r="I415" s="29"/>
      <c r="J415" s="118" t="s">
        <v>22</v>
      </c>
      <c r="K415" s="119"/>
      <c r="L415" s="72">
        <f>SUM(L407:L414)</f>
        <v>0</v>
      </c>
      <c r="M415" s="72"/>
      <c r="N415" s="72"/>
      <c r="O415" s="46">
        <f>SUM(O407:O414)</f>
        <v>0</v>
      </c>
      <c r="P415" s="103"/>
      <c r="Q415" s="104"/>
      <c r="R415" s="17"/>
    </row>
    <row r="416" spans="2:18" ht="14.25" thickBot="1" thickTop="1">
      <c r="B416" s="16"/>
      <c r="C416" s="117"/>
      <c r="D416" s="117"/>
      <c r="E416" s="117"/>
      <c r="F416" s="117"/>
      <c r="G416" s="43"/>
      <c r="H416" s="43"/>
      <c r="I416" s="43"/>
      <c r="J416" s="117"/>
      <c r="K416" s="117"/>
      <c r="L416" s="73"/>
      <c r="M416" s="98"/>
      <c r="N416" s="99"/>
      <c r="O416" s="18"/>
      <c r="P416" s="100"/>
      <c r="Q416" s="101"/>
      <c r="R416" s="17"/>
    </row>
    <row r="417" spans="2:18" ht="13.5" thickTop="1">
      <c r="B417" s="79" t="s">
        <v>65</v>
      </c>
      <c r="C417" s="121"/>
      <c r="D417" s="122"/>
      <c r="E417" s="120"/>
      <c r="F417" s="120"/>
      <c r="G417" s="6"/>
      <c r="H417" s="6"/>
      <c r="I417" s="6"/>
      <c r="J417" s="120"/>
      <c r="K417" s="120"/>
      <c r="L417" s="77"/>
      <c r="M417" s="78"/>
      <c r="N417" s="71"/>
      <c r="O417" s="7">
        <f aca="true" t="shared" si="42" ref="O417:O424">IF(L417&gt;0.1,1,0)</f>
        <v>0</v>
      </c>
      <c r="P417" s="87"/>
      <c r="Q417" s="88"/>
      <c r="R417" s="17"/>
    </row>
    <row r="418" spans="2:18" ht="12.75">
      <c r="B418" s="79"/>
      <c r="C418" s="123"/>
      <c r="D418" s="124"/>
      <c r="E418" s="93"/>
      <c r="F418" s="93"/>
      <c r="G418" s="14"/>
      <c r="H418" s="6"/>
      <c r="I418" s="6"/>
      <c r="J418" s="120"/>
      <c r="K418" s="120"/>
      <c r="L418" s="77"/>
      <c r="M418" s="78"/>
      <c r="N418" s="71"/>
      <c r="O418" s="7">
        <f t="shared" si="42"/>
        <v>0</v>
      </c>
      <c r="P418" s="89"/>
      <c r="Q418" s="90"/>
      <c r="R418" s="17"/>
    </row>
    <row r="419" spans="2:18" ht="12.75">
      <c r="B419" s="79"/>
      <c r="C419" s="123"/>
      <c r="D419" s="124"/>
      <c r="E419" s="93"/>
      <c r="F419" s="93"/>
      <c r="G419" s="14"/>
      <c r="H419" s="14"/>
      <c r="I419" s="14"/>
      <c r="J419" s="93"/>
      <c r="K419" s="93"/>
      <c r="L419" s="96"/>
      <c r="M419" s="97"/>
      <c r="N419" s="74"/>
      <c r="O419" s="7">
        <f t="shared" si="42"/>
        <v>0</v>
      </c>
      <c r="P419" s="89"/>
      <c r="Q419" s="90"/>
      <c r="R419" s="17"/>
    </row>
    <row r="420" spans="2:18" ht="12.75">
      <c r="B420" s="79"/>
      <c r="C420" s="123"/>
      <c r="D420" s="124"/>
      <c r="E420" s="93"/>
      <c r="F420" s="93"/>
      <c r="G420" s="14"/>
      <c r="H420" s="6"/>
      <c r="I420" s="6"/>
      <c r="J420" s="120"/>
      <c r="K420" s="120"/>
      <c r="L420" s="77"/>
      <c r="M420" s="78"/>
      <c r="N420" s="71"/>
      <c r="O420" s="7">
        <f t="shared" si="42"/>
        <v>0</v>
      </c>
      <c r="P420" s="89"/>
      <c r="Q420" s="90"/>
      <c r="R420" s="17"/>
    </row>
    <row r="421" spans="2:18" ht="12.75">
      <c r="B421" s="79"/>
      <c r="C421" s="125"/>
      <c r="D421" s="126"/>
      <c r="E421" s="93"/>
      <c r="F421" s="93"/>
      <c r="G421" s="14"/>
      <c r="H421" s="14"/>
      <c r="I421" s="14"/>
      <c r="J421" s="93"/>
      <c r="K421" s="93"/>
      <c r="L421" s="96"/>
      <c r="M421" s="97"/>
      <c r="N421" s="74"/>
      <c r="O421" s="7">
        <f t="shared" si="42"/>
        <v>0</v>
      </c>
      <c r="P421" s="89"/>
      <c r="Q421" s="90"/>
      <c r="R421" s="17"/>
    </row>
    <row r="422" spans="2:18" ht="12.75">
      <c r="B422" s="79"/>
      <c r="C422" s="125"/>
      <c r="D422" s="126"/>
      <c r="E422" s="93"/>
      <c r="F422" s="93"/>
      <c r="G422" s="14"/>
      <c r="H422" s="6"/>
      <c r="I422" s="6"/>
      <c r="J422" s="120"/>
      <c r="K422" s="120"/>
      <c r="L422" s="77"/>
      <c r="M422" s="78"/>
      <c r="N422" s="71"/>
      <c r="O422" s="7">
        <f t="shared" si="42"/>
        <v>0</v>
      </c>
      <c r="P422" s="89"/>
      <c r="Q422" s="90"/>
      <c r="R422" s="17"/>
    </row>
    <row r="423" spans="2:18" ht="12.75">
      <c r="B423" s="79"/>
      <c r="C423" s="125"/>
      <c r="D423" s="126"/>
      <c r="E423" s="93"/>
      <c r="F423" s="93"/>
      <c r="G423" s="14"/>
      <c r="H423" s="14"/>
      <c r="I423" s="14"/>
      <c r="J423" s="93"/>
      <c r="K423" s="93"/>
      <c r="L423" s="96"/>
      <c r="M423" s="97"/>
      <c r="N423" s="74"/>
      <c r="O423" s="7">
        <f t="shared" si="42"/>
        <v>0</v>
      </c>
      <c r="P423" s="89"/>
      <c r="Q423" s="90"/>
      <c r="R423" s="17"/>
    </row>
    <row r="424" spans="2:18" ht="13.5" thickBot="1">
      <c r="B424" s="79"/>
      <c r="C424" s="127"/>
      <c r="D424" s="128"/>
      <c r="E424" s="93"/>
      <c r="F424" s="93"/>
      <c r="G424" s="14"/>
      <c r="H424" s="14"/>
      <c r="I424" s="14"/>
      <c r="J424" s="93"/>
      <c r="K424" s="93"/>
      <c r="L424" s="96"/>
      <c r="M424" s="97"/>
      <c r="N424" s="74"/>
      <c r="O424" s="7">
        <f t="shared" si="42"/>
        <v>0</v>
      </c>
      <c r="P424" s="91"/>
      <c r="Q424" s="92"/>
      <c r="R424" s="17"/>
    </row>
    <row r="425" spans="2:18" ht="14.25" thickBot="1" thickTop="1">
      <c r="B425" s="16"/>
      <c r="C425" s="116"/>
      <c r="D425" s="116"/>
      <c r="E425" s="116"/>
      <c r="F425" s="116"/>
      <c r="G425" s="41"/>
      <c r="H425" s="29"/>
      <c r="I425" s="29"/>
      <c r="J425" s="118" t="s">
        <v>22</v>
      </c>
      <c r="K425" s="119"/>
      <c r="L425" s="72">
        <f>SUM(L417:L424)</f>
        <v>0</v>
      </c>
      <c r="M425" s="72"/>
      <c r="N425" s="72"/>
      <c r="O425" s="46">
        <f>SUM(O417:O424)</f>
        <v>0</v>
      </c>
      <c r="P425" s="103"/>
      <c r="Q425" s="104"/>
      <c r="R425" s="17"/>
    </row>
    <row r="426" spans="2:18" ht="14.25" thickBot="1" thickTop="1">
      <c r="B426" s="16"/>
      <c r="C426" s="116"/>
      <c r="D426" s="116"/>
      <c r="E426" s="116"/>
      <c r="F426" s="116"/>
      <c r="G426" s="41"/>
      <c r="H426" s="41"/>
      <c r="I426" s="41"/>
      <c r="J426" s="116"/>
      <c r="K426" s="116"/>
      <c r="L426" s="105"/>
      <c r="M426" s="106"/>
      <c r="N426" s="107"/>
      <c r="O426" s="42"/>
      <c r="P426" s="108"/>
      <c r="Q426" s="109"/>
      <c r="R426" s="17"/>
    </row>
    <row r="427" spans="2:18" ht="13.5" thickTop="1">
      <c r="B427" s="79" t="s">
        <v>66</v>
      </c>
      <c r="C427" s="121"/>
      <c r="D427" s="122"/>
      <c r="E427" s="120"/>
      <c r="F427" s="120"/>
      <c r="G427" s="6"/>
      <c r="H427" s="6"/>
      <c r="I427" s="6"/>
      <c r="J427" s="120"/>
      <c r="K427" s="120"/>
      <c r="L427" s="77"/>
      <c r="M427" s="78"/>
      <c r="N427" s="71"/>
      <c r="O427" s="7">
        <f aca="true" t="shared" si="43" ref="O427:O434">IF(L427&gt;0.1,1,0)</f>
        <v>0</v>
      </c>
      <c r="P427" s="87"/>
      <c r="Q427" s="88"/>
      <c r="R427" s="17"/>
    </row>
    <row r="428" spans="2:18" ht="12.75">
      <c r="B428" s="79"/>
      <c r="C428" s="123"/>
      <c r="D428" s="124"/>
      <c r="E428" s="93"/>
      <c r="F428" s="93"/>
      <c r="G428" s="14"/>
      <c r="H428" s="6"/>
      <c r="I428" s="6"/>
      <c r="J428" s="120"/>
      <c r="K428" s="120"/>
      <c r="L428" s="77"/>
      <c r="M428" s="78"/>
      <c r="N428" s="71"/>
      <c r="O428" s="7">
        <f t="shared" si="43"/>
        <v>0</v>
      </c>
      <c r="P428" s="89"/>
      <c r="Q428" s="90"/>
      <c r="R428" s="17"/>
    </row>
    <row r="429" spans="2:18" ht="12.75">
      <c r="B429" s="79"/>
      <c r="C429" s="123"/>
      <c r="D429" s="124"/>
      <c r="E429" s="93"/>
      <c r="F429" s="93"/>
      <c r="G429" s="14"/>
      <c r="H429" s="14"/>
      <c r="I429" s="14"/>
      <c r="J429" s="93"/>
      <c r="K429" s="93"/>
      <c r="L429" s="96"/>
      <c r="M429" s="97"/>
      <c r="N429" s="74"/>
      <c r="O429" s="7">
        <f t="shared" si="43"/>
        <v>0</v>
      </c>
      <c r="P429" s="89"/>
      <c r="Q429" s="90"/>
      <c r="R429" s="17"/>
    </row>
    <row r="430" spans="2:18" ht="12.75">
      <c r="B430" s="79"/>
      <c r="C430" s="123"/>
      <c r="D430" s="124"/>
      <c r="E430" s="93"/>
      <c r="F430" s="93"/>
      <c r="G430" s="14"/>
      <c r="H430" s="6"/>
      <c r="I430" s="6"/>
      <c r="J430" s="120"/>
      <c r="K430" s="120"/>
      <c r="L430" s="77"/>
      <c r="M430" s="78"/>
      <c r="N430" s="71"/>
      <c r="O430" s="7">
        <f t="shared" si="43"/>
        <v>0</v>
      </c>
      <c r="P430" s="89"/>
      <c r="Q430" s="90"/>
      <c r="R430" s="17"/>
    </row>
    <row r="431" spans="2:18" ht="12.75">
      <c r="B431" s="79"/>
      <c r="C431" s="125"/>
      <c r="D431" s="126"/>
      <c r="E431" s="93"/>
      <c r="F431" s="93"/>
      <c r="G431" s="14"/>
      <c r="H431" s="14"/>
      <c r="I431" s="14"/>
      <c r="J431" s="93"/>
      <c r="K431" s="93"/>
      <c r="L431" s="96"/>
      <c r="M431" s="97"/>
      <c r="N431" s="74"/>
      <c r="O431" s="7">
        <f t="shared" si="43"/>
        <v>0</v>
      </c>
      <c r="P431" s="89"/>
      <c r="Q431" s="90"/>
      <c r="R431" s="17"/>
    </row>
    <row r="432" spans="2:18" ht="12.75">
      <c r="B432" s="79"/>
      <c r="C432" s="125"/>
      <c r="D432" s="126"/>
      <c r="E432" s="93"/>
      <c r="F432" s="93"/>
      <c r="G432" s="14"/>
      <c r="H432" s="6"/>
      <c r="I432" s="6"/>
      <c r="J432" s="120"/>
      <c r="K432" s="120"/>
      <c r="L432" s="77"/>
      <c r="M432" s="78"/>
      <c r="N432" s="71"/>
      <c r="O432" s="7">
        <f t="shared" si="43"/>
        <v>0</v>
      </c>
      <c r="P432" s="89"/>
      <c r="Q432" s="90"/>
      <c r="R432" s="17"/>
    </row>
    <row r="433" spans="2:18" ht="12.75">
      <c r="B433" s="79"/>
      <c r="C433" s="125"/>
      <c r="D433" s="126"/>
      <c r="E433" s="93"/>
      <c r="F433" s="93"/>
      <c r="G433" s="14"/>
      <c r="H433" s="14"/>
      <c r="I433" s="14"/>
      <c r="J433" s="93"/>
      <c r="K433" s="93"/>
      <c r="L433" s="96"/>
      <c r="M433" s="97"/>
      <c r="N433" s="74"/>
      <c r="O433" s="7">
        <f t="shared" si="43"/>
        <v>0</v>
      </c>
      <c r="P433" s="89"/>
      <c r="Q433" s="90"/>
      <c r="R433" s="17"/>
    </row>
    <row r="434" spans="2:18" ht="13.5" thickBot="1">
      <c r="B434" s="79"/>
      <c r="C434" s="127"/>
      <c r="D434" s="128"/>
      <c r="E434" s="93"/>
      <c r="F434" s="93"/>
      <c r="G434" s="14"/>
      <c r="H434" s="14"/>
      <c r="I434" s="14"/>
      <c r="J434" s="93"/>
      <c r="K434" s="93"/>
      <c r="L434" s="96"/>
      <c r="M434" s="97"/>
      <c r="N434" s="74"/>
      <c r="O434" s="7">
        <f t="shared" si="43"/>
        <v>0</v>
      </c>
      <c r="P434" s="91"/>
      <c r="Q434" s="92"/>
      <c r="R434" s="17"/>
    </row>
    <row r="435" spans="2:18" ht="14.25" thickBot="1" thickTop="1">
      <c r="B435" s="16"/>
      <c r="C435" s="116"/>
      <c r="D435" s="116"/>
      <c r="E435" s="116"/>
      <c r="F435" s="116"/>
      <c r="G435" s="41"/>
      <c r="H435" s="29"/>
      <c r="I435" s="29"/>
      <c r="J435" s="118" t="s">
        <v>22</v>
      </c>
      <c r="K435" s="119"/>
      <c r="L435" s="72">
        <f>SUM(L427:L434)</f>
        <v>0</v>
      </c>
      <c r="M435" s="72"/>
      <c r="N435" s="72"/>
      <c r="O435" s="46">
        <f>SUM(O427:O434)</f>
        <v>0</v>
      </c>
      <c r="P435" s="103"/>
      <c r="Q435" s="104"/>
      <c r="R435" s="17"/>
    </row>
    <row r="436" spans="2:18" ht="14.25" thickBot="1" thickTop="1">
      <c r="B436" s="16"/>
      <c r="C436" s="116"/>
      <c r="D436" s="116"/>
      <c r="E436" s="116"/>
      <c r="F436" s="116"/>
      <c r="G436" s="41"/>
      <c r="H436" s="41"/>
      <c r="I436" s="41"/>
      <c r="J436" s="116"/>
      <c r="K436" s="116"/>
      <c r="L436" s="105"/>
      <c r="M436" s="106"/>
      <c r="N436" s="107"/>
      <c r="O436" s="42"/>
      <c r="P436" s="108"/>
      <c r="Q436" s="109"/>
      <c r="R436" s="17"/>
    </row>
    <row r="437" spans="2:18" ht="13.5" thickTop="1">
      <c r="B437" s="79" t="s">
        <v>67</v>
      </c>
      <c r="C437" s="121"/>
      <c r="D437" s="122"/>
      <c r="E437" s="120"/>
      <c r="F437" s="120"/>
      <c r="G437" s="6"/>
      <c r="H437" s="6"/>
      <c r="I437" s="6"/>
      <c r="J437" s="120"/>
      <c r="K437" s="120"/>
      <c r="L437" s="77"/>
      <c r="M437" s="78"/>
      <c r="N437" s="71"/>
      <c r="O437" s="7">
        <f aca="true" t="shared" si="44" ref="O437:O444">IF(L437&gt;0.1,1,0)</f>
        <v>0</v>
      </c>
      <c r="P437" s="87"/>
      <c r="Q437" s="88"/>
      <c r="R437" s="17"/>
    </row>
    <row r="438" spans="2:18" ht="12.75">
      <c r="B438" s="79"/>
      <c r="C438" s="123"/>
      <c r="D438" s="124"/>
      <c r="E438" s="93"/>
      <c r="F438" s="93"/>
      <c r="G438" s="14"/>
      <c r="H438" s="6"/>
      <c r="I438" s="6"/>
      <c r="J438" s="120"/>
      <c r="K438" s="120"/>
      <c r="L438" s="77"/>
      <c r="M438" s="78"/>
      <c r="N438" s="71"/>
      <c r="O438" s="7">
        <f t="shared" si="44"/>
        <v>0</v>
      </c>
      <c r="P438" s="89"/>
      <c r="Q438" s="90"/>
      <c r="R438" s="17"/>
    </row>
    <row r="439" spans="2:18" ht="12.75">
      <c r="B439" s="79"/>
      <c r="C439" s="123"/>
      <c r="D439" s="124"/>
      <c r="E439" s="93"/>
      <c r="F439" s="93"/>
      <c r="G439" s="14"/>
      <c r="H439" s="14"/>
      <c r="I439" s="14"/>
      <c r="J439" s="93"/>
      <c r="K439" s="93"/>
      <c r="L439" s="96"/>
      <c r="M439" s="97"/>
      <c r="N439" s="74"/>
      <c r="O439" s="7">
        <f t="shared" si="44"/>
        <v>0</v>
      </c>
      <c r="P439" s="89"/>
      <c r="Q439" s="90"/>
      <c r="R439" s="17"/>
    </row>
    <row r="440" spans="2:18" ht="12.75">
      <c r="B440" s="79"/>
      <c r="C440" s="123"/>
      <c r="D440" s="124"/>
      <c r="E440" s="93"/>
      <c r="F440" s="93"/>
      <c r="G440" s="14"/>
      <c r="H440" s="6"/>
      <c r="I440" s="6"/>
      <c r="J440" s="120"/>
      <c r="K440" s="120"/>
      <c r="L440" s="77"/>
      <c r="M440" s="78"/>
      <c r="N440" s="71"/>
      <c r="O440" s="7">
        <f t="shared" si="44"/>
        <v>0</v>
      </c>
      <c r="P440" s="89"/>
      <c r="Q440" s="90"/>
      <c r="R440" s="17"/>
    </row>
    <row r="441" spans="2:18" ht="12.75">
      <c r="B441" s="79"/>
      <c r="C441" s="125"/>
      <c r="D441" s="126"/>
      <c r="E441" s="93"/>
      <c r="F441" s="93"/>
      <c r="G441" s="14"/>
      <c r="H441" s="14"/>
      <c r="I441" s="14"/>
      <c r="J441" s="93"/>
      <c r="K441" s="93"/>
      <c r="L441" s="96"/>
      <c r="M441" s="97"/>
      <c r="N441" s="74"/>
      <c r="O441" s="7">
        <f t="shared" si="44"/>
        <v>0</v>
      </c>
      <c r="P441" s="89"/>
      <c r="Q441" s="90"/>
      <c r="R441" s="17"/>
    </row>
    <row r="442" spans="2:18" ht="12.75">
      <c r="B442" s="79"/>
      <c r="C442" s="125"/>
      <c r="D442" s="126"/>
      <c r="E442" s="93"/>
      <c r="F442" s="93"/>
      <c r="G442" s="14"/>
      <c r="H442" s="6"/>
      <c r="I442" s="6"/>
      <c r="J442" s="120"/>
      <c r="K442" s="120"/>
      <c r="L442" s="77"/>
      <c r="M442" s="78"/>
      <c r="N442" s="71"/>
      <c r="O442" s="7">
        <f t="shared" si="44"/>
        <v>0</v>
      </c>
      <c r="P442" s="89"/>
      <c r="Q442" s="90"/>
      <c r="R442" s="17"/>
    </row>
    <row r="443" spans="2:18" ht="12.75">
      <c r="B443" s="79"/>
      <c r="C443" s="125"/>
      <c r="D443" s="126"/>
      <c r="E443" s="93"/>
      <c r="F443" s="93"/>
      <c r="G443" s="14"/>
      <c r="H443" s="14"/>
      <c r="I443" s="14"/>
      <c r="J443" s="93"/>
      <c r="K443" s="93"/>
      <c r="L443" s="96"/>
      <c r="M443" s="97"/>
      <c r="N443" s="74"/>
      <c r="O443" s="7">
        <f t="shared" si="44"/>
        <v>0</v>
      </c>
      <c r="P443" s="89"/>
      <c r="Q443" s="90"/>
      <c r="R443" s="17"/>
    </row>
    <row r="444" spans="2:18" ht="13.5" thickBot="1">
      <c r="B444" s="79"/>
      <c r="C444" s="127"/>
      <c r="D444" s="128"/>
      <c r="E444" s="93"/>
      <c r="F444" s="93"/>
      <c r="G444" s="14"/>
      <c r="H444" s="14"/>
      <c r="I444" s="14"/>
      <c r="J444" s="93"/>
      <c r="K444" s="93"/>
      <c r="L444" s="96"/>
      <c r="M444" s="97"/>
      <c r="N444" s="74"/>
      <c r="O444" s="7">
        <f t="shared" si="44"/>
        <v>0</v>
      </c>
      <c r="P444" s="91"/>
      <c r="Q444" s="92"/>
      <c r="R444" s="17"/>
    </row>
    <row r="445" spans="2:18" ht="14.25" thickBot="1" thickTop="1">
      <c r="B445" s="16"/>
      <c r="C445" s="116"/>
      <c r="D445" s="116"/>
      <c r="E445" s="116"/>
      <c r="F445" s="116"/>
      <c r="G445" s="41"/>
      <c r="H445" s="29"/>
      <c r="I445" s="29"/>
      <c r="J445" s="118" t="s">
        <v>22</v>
      </c>
      <c r="K445" s="119"/>
      <c r="L445" s="72">
        <f>SUM(L437:L444)</f>
        <v>0</v>
      </c>
      <c r="M445" s="72"/>
      <c r="N445" s="72"/>
      <c r="O445" s="46">
        <f>SUM(O437:O444)</f>
        <v>0</v>
      </c>
      <c r="P445" s="103"/>
      <c r="Q445" s="104"/>
      <c r="R445" s="17"/>
    </row>
    <row r="446" spans="2:18" ht="14.25" thickBot="1" thickTop="1">
      <c r="B446" s="16"/>
      <c r="C446" s="116"/>
      <c r="D446" s="116"/>
      <c r="E446" s="116"/>
      <c r="F446" s="116"/>
      <c r="G446" s="41"/>
      <c r="H446" s="41"/>
      <c r="I446" s="41"/>
      <c r="J446" s="116"/>
      <c r="K446" s="116"/>
      <c r="L446" s="105"/>
      <c r="M446" s="106"/>
      <c r="N446" s="107"/>
      <c r="O446" s="42"/>
      <c r="P446" s="108"/>
      <c r="Q446" s="109"/>
      <c r="R446" s="17"/>
    </row>
    <row r="447" spans="2:18" ht="13.5" thickTop="1">
      <c r="B447" s="79" t="s">
        <v>68</v>
      </c>
      <c r="C447" s="121"/>
      <c r="D447" s="122"/>
      <c r="E447" s="120"/>
      <c r="F447" s="120"/>
      <c r="G447" s="6"/>
      <c r="H447" s="6"/>
      <c r="I447" s="6"/>
      <c r="J447" s="120"/>
      <c r="K447" s="120"/>
      <c r="L447" s="77"/>
      <c r="M447" s="78"/>
      <c r="N447" s="71"/>
      <c r="O447" s="7">
        <f aca="true" t="shared" si="45" ref="O447:O454">IF(L447&gt;0.1,1,0)</f>
        <v>0</v>
      </c>
      <c r="P447" s="87"/>
      <c r="Q447" s="88"/>
      <c r="R447" s="17"/>
    </row>
    <row r="448" spans="2:18" ht="12.75">
      <c r="B448" s="79"/>
      <c r="C448" s="123"/>
      <c r="D448" s="124"/>
      <c r="E448" s="93"/>
      <c r="F448" s="93"/>
      <c r="G448" s="14"/>
      <c r="H448" s="6"/>
      <c r="I448" s="6"/>
      <c r="J448" s="120"/>
      <c r="K448" s="120"/>
      <c r="L448" s="77"/>
      <c r="M448" s="78"/>
      <c r="N448" s="71"/>
      <c r="O448" s="7">
        <f t="shared" si="45"/>
        <v>0</v>
      </c>
      <c r="P448" s="89"/>
      <c r="Q448" s="90"/>
      <c r="R448" s="17"/>
    </row>
    <row r="449" spans="2:18" ht="12.75">
      <c r="B449" s="79"/>
      <c r="C449" s="123"/>
      <c r="D449" s="124"/>
      <c r="E449" s="93"/>
      <c r="F449" s="93"/>
      <c r="G449" s="14"/>
      <c r="H449" s="14"/>
      <c r="I449" s="14"/>
      <c r="J449" s="93"/>
      <c r="K449" s="93"/>
      <c r="L449" s="96"/>
      <c r="M449" s="97"/>
      <c r="N449" s="74"/>
      <c r="O449" s="7">
        <f t="shared" si="45"/>
        <v>0</v>
      </c>
      <c r="P449" s="89"/>
      <c r="Q449" s="90"/>
      <c r="R449" s="17"/>
    </row>
    <row r="450" spans="2:18" ht="12.75">
      <c r="B450" s="79"/>
      <c r="C450" s="123"/>
      <c r="D450" s="124"/>
      <c r="E450" s="93"/>
      <c r="F450" s="93"/>
      <c r="G450" s="14"/>
      <c r="H450" s="6"/>
      <c r="I450" s="6"/>
      <c r="J450" s="120"/>
      <c r="K450" s="120"/>
      <c r="L450" s="77"/>
      <c r="M450" s="78"/>
      <c r="N450" s="71"/>
      <c r="O450" s="7">
        <f t="shared" si="45"/>
        <v>0</v>
      </c>
      <c r="P450" s="89"/>
      <c r="Q450" s="90"/>
      <c r="R450" s="17"/>
    </row>
    <row r="451" spans="2:18" ht="12.75">
      <c r="B451" s="79"/>
      <c r="C451" s="125"/>
      <c r="D451" s="126"/>
      <c r="E451" s="93"/>
      <c r="F451" s="93"/>
      <c r="G451" s="14"/>
      <c r="H451" s="14"/>
      <c r="I451" s="14"/>
      <c r="J451" s="93"/>
      <c r="K451" s="93"/>
      <c r="L451" s="96"/>
      <c r="M451" s="97"/>
      <c r="N451" s="74"/>
      <c r="O451" s="7">
        <f t="shared" si="45"/>
        <v>0</v>
      </c>
      <c r="P451" s="89"/>
      <c r="Q451" s="90"/>
      <c r="R451" s="17"/>
    </row>
    <row r="452" spans="2:18" ht="12.75">
      <c r="B452" s="79"/>
      <c r="C452" s="125"/>
      <c r="D452" s="126"/>
      <c r="E452" s="93"/>
      <c r="F452" s="93"/>
      <c r="G452" s="14"/>
      <c r="H452" s="6"/>
      <c r="I452" s="6"/>
      <c r="J452" s="120"/>
      <c r="K452" s="120"/>
      <c r="L452" s="77"/>
      <c r="M452" s="78"/>
      <c r="N452" s="71"/>
      <c r="O452" s="7">
        <f t="shared" si="45"/>
        <v>0</v>
      </c>
      <c r="P452" s="89"/>
      <c r="Q452" s="90"/>
      <c r="R452" s="17"/>
    </row>
    <row r="453" spans="2:18" ht="12.75">
      <c r="B453" s="79"/>
      <c r="C453" s="125"/>
      <c r="D453" s="126"/>
      <c r="E453" s="93"/>
      <c r="F453" s="93"/>
      <c r="G453" s="14"/>
      <c r="H453" s="14"/>
      <c r="I453" s="14"/>
      <c r="J453" s="93"/>
      <c r="K453" s="93"/>
      <c r="L453" s="96"/>
      <c r="M453" s="97"/>
      <c r="N453" s="74"/>
      <c r="O453" s="7">
        <f t="shared" si="45"/>
        <v>0</v>
      </c>
      <c r="P453" s="89"/>
      <c r="Q453" s="90"/>
      <c r="R453" s="17"/>
    </row>
    <row r="454" spans="2:18" ht="13.5" thickBot="1">
      <c r="B454" s="79"/>
      <c r="C454" s="127"/>
      <c r="D454" s="128"/>
      <c r="E454" s="93"/>
      <c r="F454" s="93"/>
      <c r="G454" s="14"/>
      <c r="H454" s="14"/>
      <c r="I454" s="14"/>
      <c r="J454" s="93"/>
      <c r="K454" s="93"/>
      <c r="L454" s="96"/>
      <c r="M454" s="97"/>
      <c r="N454" s="74"/>
      <c r="O454" s="7">
        <f t="shared" si="45"/>
        <v>0</v>
      </c>
      <c r="P454" s="91"/>
      <c r="Q454" s="92"/>
      <c r="R454" s="17"/>
    </row>
    <row r="455" spans="2:18" ht="14.25" thickBot="1" thickTop="1">
      <c r="B455" s="16"/>
      <c r="C455" s="116"/>
      <c r="D455" s="116"/>
      <c r="E455" s="116"/>
      <c r="F455" s="116"/>
      <c r="G455" s="41"/>
      <c r="H455" s="29"/>
      <c r="I455" s="29"/>
      <c r="J455" s="118" t="s">
        <v>22</v>
      </c>
      <c r="K455" s="119"/>
      <c r="L455" s="72">
        <f>SUM(L447:L454)</f>
        <v>0</v>
      </c>
      <c r="M455" s="72"/>
      <c r="N455" s="72"/>
      <c r="O455" s="46">
        <f>SUM(O447:O454)</f>
        <v>0</v>
      </c>
      <c r="P455" s="103"/>
      <c r="Q455" s="104"/>
      <c r="R455" s="17"/>
    </row>
    <row r="456" spans="2:18" ht="14.25" thickBot="1" thickTop="1">
      <c r="B456" s="16"/>
      <c r="C456" s="116"/>
      <c r="D456" s="116"/>
      <c r="E456" s="116"/>
      <c r="F456" s="116"/>
      <c r="G456" s="41"/>
      <c r="H456" s="41"/>
      <c r="I456" s="41"/>
      <c r="J456" s="116"/>
      <c r="K456" s="116"/>
      <c r="L456" s="105"/>
      <c r="M456" s="106"/>
      <c r="N456" s="107"/>
      <c r="O456" s="42"/>
      <c r="P456" s="108"/>
      <c r="Q456" s="109"/>
      <c r="R456" s="17"/>
    </row>
    <row r="457" spans="2:18" ht="13.5" thickTop="1">
      <c r="B457" s="79" t="s">
        <v>69</v>
      </c>
      <c r="C457" s="121"/>
      <c r="D457" s="122"/>
      <c r="E457" s="120"/>
      <c r="F457" s="120"/>
      <c r="G457" s="6"/>
      <c r="H457" s="6"/>
      <c r="I457" s="6"/>
      <c r="J457" s="120"/>
      <c r="K457" s="120"/>
      <c r="L457" s="77"/>
      <c r="M457" s="78"/>
      <c r="N457" s="71"/>
      <c r="O457" s="7">
        <f aca="true" t="shared" si="46" ref="O457:O464">IF(L457&gt;0.1,1,0)</f>
        <v>0</v>
      </c>
      <c r="P457" s="87"/>
      <c r="Q457" s="88"/>
      <c r="R457" s="17"/>
    </row>
    <row r="458" spans="2:18" ht="12.75">
      <c r="B458" s="79"/>
      <c r="C458" s="123"/>
      <c r="D458" s="124"/>
      <c r="E458" s="93"/>
      <c r="F458" s="93"/>
      <c r="G458" s="14"/>
      <c r="H458" s="6"/>
      <c r="I458" s="6"/>
      <c r="J458" s="120"/>
      <c r="K458" s="120"/>
      <c r="L458" s="77"/>
      <c r="M458" s="78"/>
      <c r="N458" s="71"/>
      <c r="O458" s="7">
        <f t="shared" si="46"/>
        <v>0</v>
      </c>
      <c r="P458" s="89"/>
      <c r="Q458" s="90"/>
      <c r="R458" s="17"/>
    </row>
    <row r="459" spans="2:18" ht="12.75">
      <c r="B459" s="79"/>
      <c r="C459" s="123"/>
      <c r="D459" s="124"/>
      <c r="E459" s="93"/>
      <c r="F459" s="93"/>
      <c r="G459" s="14"/>
      <c r="H459" s="14"/>
      <c r="I459" s="14"/>
      <c r="J459" s="93"/>
      <c r="K459" s="93"/>
      <c r="L459" s="96"/>
      <c r="M459" s="97"/>
      <c r="N459" s="74"/>
      <c r="O459" s="7">
        <f t="shared" si="46"/>
        <v>0</v>
      </c>
      <c r="P459" s="89"/>
      <c r="Q459" s="90"/>
      <c r="R459" s="17"/>
    </row>
    <row r="460" spans="2:18" ht="12.75">
      <c r="B460" s="79"/>
      <c r="C460" s="123"/>
      <c r="D460" s="124"/>
      <c r="E460" s="93"/>
      <c r="F460" s="93"/>
      <c r="G460" s="14"/>
      <c r="H460" s="6"/>
      <c r="I460" s="6"/>
      <c r="J460" s="120"/>
      <c r="K460" s="120"/>
      <c r="L460" s="77"/>
      <c r="M460" s="78"/>
      <c r="N460" s="71"/>
      <c r="O460" s="7">
        <f t="shared" si="46"/>
        <v>0</v>
      </c>
      <c r="P460" s="89"/>
      <c r="Q460" s="90"/>
      <c r="R460" s="17"/>
    </row>
    <row r="461" spans="2:18" ht="12.75">
      <c r="B461" s="79"/>
      <c r="C461" s="125"/>
      <c r="D461" s="126"/>
      <c r="E461" s="93"/>
      <c r="F461" s="93"/>
      <c r="G461" s="14"/>
      <c r="H461" s="14"/>
      <c r="I461" s="14"/>
      <c r="J461" s="93"/>
      <c r="K461" s="93"/>
      <c r="L461" s="96"/>
      <c r="M461" s="97"/>
      <c r="N461" s="74"/>
      <c r="O461" s="7">
        <f t="shared" si="46"/>
        <v>0</v>
      </c>
      <c r="P461" s="89"/>
      <c r="Q461" s="90"/>
      <c r="R461" s="17"/>
    </row>
    <row r="462" spans="2:18" ht="12.75">
      <c r="B462" s="79"/>
      <c r="C462" s="125"/>
      <c r="D462" s="126"/>
      <c r="E462" s="93"/>
      <c r="F462" s="93"/>
      <c r="G462" s="14"/>
      <c r="H462" s="6"/>
      <c r="I462" s="6"/>
      <c r="J462" s="120"/>
      <c r="K462" s="120"/>
      <c r="L462" s="77"/>
      <c r="M462" s="78"/>
      <c r="N462" s="71"/>
      <c r="O462" s="7">
        <f t="shared" si="46"/>
        <v>0</v>
      </c>
      <c r="P462" s="89"/>
      <c r="Q462" s="90"/>
      <c r="R462" s="17"/>
    </row>
    <row r="463" spans="2:18" ht="12.75">
      <c r="B463" s="79"/>
      <c r="C463" s="125"/>
      <c r="D463" s="126"/>
      <c r="E463" s="93"/>
      <c r="F463" s="93"/>
      <c r="G463" s="14"/>
      <c r="H463" s="14"/>
      <c r="I463" s="14"/>
      <c r="J463" s="93"/>
      <c r="K463" s="93"/>
      <c r="L463" s="96"/>
      <c r="M463" s="97"/>
      <c r="N463" s="74"/>
      <c r="O463" s="7">
        <f t="shared" si="46"/>
        <v>0</v>
      </c>
      <c r="P463" s="89"/>
      <c r="Q463" s="90"/>
      <c r="R463" s="17"/>
    </row>
    <row r="464" spans="2:18" ht="13.5" thickBot="1">
      <c r="B464" s="79"/>
      <c r="C464" s="127"/>
      <c r="D464" s="128"/>
      <c r="E464" s="93"/>
      <c r="F464" s="93"/>
      <c r="G464" s="14"/>
      <c r="H464" s="14"/>
      <c r="I464" s="14"/>
      <c r="J464" s="93"/>
      <c r="K464" s="93"/>
      <c r="L464" s="96"/>
      <c r="M464" s="97"/>
      <c r="N464" s="74"/>
      <c r="O464" s="7">
        <f t="shared" si="46"/>
        <v>0</v>
      </c>
      <c r="P464" s="91"/>
      <c r="Q464" s="92"/>
      <c r="R464" s="17"/>
    </row>
    <row r="465" spans="2:18" ht="14.25" thickBot="1" thickTop="1">
      <c r="B465" s="16"/>
      <c r="C465" s="116"/>
      <c r="D465" s="116"/>
      <c r="E465" s="116"/>
      <c r="F465" s="116"/>
      <c r="G465" s="41"/>
      <c r="H465" s="29"/>
      <c r="I465" s="29"/>
      <c r="J465" s="118" t="s">
        <v>22</v>
      </c>
      <c r="K465" s="119"/>
      <c r="L465" s="72">
        <f>SUM(L457:L464)</f>
        <v>0</v>
      </c>
      <c r="M465" s="72"/>
      <c r="N465" s="72"/>
      <c r="O465" s="46">
        <f>SUM(O457:O464)</f>
        <v>0</v>
      </c>
      <c r="P465" s="103"/>
      <c r="Q465" s="104"/>
      <c r="R465" s="17"/>
    </row>
    <row r="466" spans="2:18" ht="14.25" thickBot="1" thickTop="1">
      <c r="B466" s="16"/>
      <c r="C466" s="116"/>
      <c r="D466" s="116"/>
      <c r="E466" s="116"/>
      <c r="F466" s="116"/>
      <c r="G466" s="41"/>
      <c r="H466" s="41"/>
      <c r="I466" s="41"/>
      <c r="J466" s="116"/>
      <c r="K466" s="116"/>
      <c r="L466" s="105"/>
      <c r="M466" s="106"/>
      <c r="N466" s="107"/>
      <c r="O466" s="42"/>
      <c r="P466" s="108"/>
      <c r="Q466" s="109"/>
      <c r="R466" s="17"/>
    </row>
    <row r="467" spans="2:18" ht="13.5" thickTop="1">
      <c r="B467" s="79" t="s">
        <v>70</v>
      </c>
      <c r="C467" s="121"/>
      <c r="D467" s="122"/>
      <c r="E467" s="120"/>
      <c r="F467" s="120"/>
      <c r="G467" s="6"/>
      <c r="H467" s="6"/>
      <c r="I467" s="6"/>
      <c r="J467" s="120"/>
      <c r="K467" s="120"/>
      <c r="L467" s="77"/>
      <c r="M467" s="78"/>
      <c r="N467" s="71"/>
      <c r="O467" s="7">
        <f aca="true" t="shared" si="47" ref="O467:O474">IF(L467&gt;0.1,1,0)</f>
        <v>0</v>
      </c>
      <c r="P467" s="87"/>
      <c r="Q467" s="88"/>
      <c r="R467" s="17"/>
    </row>
    <row r="468" spans="2:18" ht="12.75">
      <c r="B468" s="79"/>
      <c r="C468" s="123"/>
      <c r="D468" s="124"/>
      <c r="E468" s="93"/>
      <c r="F468" s="93"/>
      <c r="G468" s="14"/>
      <c r="H468" s="6"/>
      <c r="I468" s="6"/>
      <c r="J468" s="120"/>
      <c r="K468" s="120"/>
      <c r="L468" s="77"/>
      <c r="M468" s="78"/>
      <c r="N468" s="71"/>
      <c r="O468" s="7">
        <f t="shared" si="47"/>
        <v>0</v>
      </c>
      <c r="P468" s="89"/>
      <c r="Q468" s="90"/>
      <c r="R468" s="17"/>
    </row>
    <row r="469" spans="2:18" ht="12.75">
      <c r="B469" s="79"/>
      <c r="C469" s="123"/>
      <c r="D469" s="124"/>
      <c r="E469" s="93"/>
      <c r="F469" s="93"/>
      <c r="G469" s="14"/>
      <c r="H469" s="14"/>
      <c r="I469" s="14"/>
      <c r="J469" s="93"/>
      <c r="K469" s="93"/>
      <c r="L469" s="96"/>
      <c r="M469" s="97"/>
      <c r="N469" s="74"/>
      <c r="O469" s="7">
        <f t="shared" si="47"/>
        <v>0</v>
      </c>
      <c r="P469" s="89"/>
      <c r="Q469" s="90"/>
      <c r="R469" s="17"/>
    </row>
    <row r="470" spans="2:18" ht="12.75">
      <c r="B470" s="79"/>
      <c r="C470" s="123"/>
      <c r="D470" s="124"/>
      <c r="E470" s="93"/>
      <c r="F470" s="93"/>
      <c r="G470" s="14"/>
      <c r="H470" s="6"/>
      <c r="I470" s="6"/>
      <c r="J470" s="120"/>
      <c r="K470" s="120"/>
      <c r="L470" s="77"/>
      <c r="M470" s="78"/>
      <c r="N470" s="71"/>
      <c r="O470" s="7">
        <f t="shared" si="47"/>
        <v>0</v>
      </c>
      <c r="P470" s="89"/>
      <c r="Q470" s="90"/>
      <c r="R470" s="17"/>
    </row>
    <row r="471" spans="2:18" ht="12.75">
      <c r="B471" s="79"/>
      <c r="C471" s="125"/>
      <c r="D471" s="126"/>
      <c r="E471" s="93"/>
      <c r="F471" s="93"/>
      <c r="G471" s="14"/>
      <c r="H471" s="14"/>
      <c r="I471" s="14"/>
      <c r="J471" s="93"/>
      <c r="K471" s="93"/>
      <c r="L471" s="96"/>
      <c r="M471" s="97"/>
      <c r="N471" s="74"/>
      <c r="O471" s="7">
        <f t="shared" si="47"/>
        <v>0</v>
      </c>
      <c r="P471" s="89"/>
      <c r="Q471" s="90"/>
      <c r="R471" s="17"/>
    </row>
    <row r="472" spans="2:18" ht="12.75">
      <c r="B472" s="79"/>
      <c r="C472" s="125"/>
      <c r="D472" s="126"/>
      <c r="E472" s="93"/>
      <c r="F472" s="93"/>
      <c r="G472" s="14"/>
      <c r="H472" s="6"/>
      <c r="I472" s="6"/>
      <c r="J472" s="120"/>
      <c r="K472" s="120"/>
      <c r="L472" s="77"/>
      <c r="M472" s="78"/>
      <c r="N472" s="71"/>
      <c r="O472" s="7">
        <f t="shared" si="47"/>
        <v>0</v>
      </c>
      <c r="P472" s="89"/>
      <c r="Q472" s="90"/>
      <c r="R472" s="17"/>
    </row>
    <row r="473" spans="2:18" ht="12.75">
      <c r="B473" s="79"/>
      <c r="C473" s="125"/>
      <c r="D473" s="126"/>
      <c r="E473" s="93"/>
      <c r="F473" s="93"/>
      <c r="G473" s="14"/>
      <c r="H473" s="14"/>
      <c r="I473" s="14"/>
      <c r="J473" s="95"/>
      <c r="K473" s="95"/>
      <c r="L473" s="75"/>
      <c r="M473" s="86"/>
      <c r="N473" s="76"/>
      <c r="O473" s="7">
        <f t="shared" si="47"/>
        <v>0</v>
      </c>
      <c r="P473" s="89"/>
      <c r="Q473" s="90"/>
      <c r="R473" s="17"/>
    </row>
    <row r="474" spans="2:18" ht="13.5" thickBot="1">
      <c r="B474" s="79"/>
      <c r="C474" s="127"/>
      <c r="D474" s="128"/>
      <c r="E474" s="93"/>
      <c r="F474" s="93"/>
      <c r="G474" s="14"/>
      <c r="H474" s="14"/>
      <c r="I474" s="38"/>
      <c r="J474" s="94"/>
      <c r="K474" s="94"/>
      <c r="L474" s="102"/>
      <c r="M474" s="102"/>
      <c r="N474" s="102"/>
      <c r="O474" s="7">
        <f t="shared" si="47"/>
        <v>0</v>
      </c>
      <c r="P474" s="91"/>
      <c r="Q474" s="92"/>
      <c r="R474" s="17"/>
    </row>
    <row r="475" spans="2:18" ht="14.25" thickBot="1" thickTop="1">
      <c r="B475" s="16"/>
      <c r="C475" s="116"/>
      <c r="D475" s="116"/>
      <c r="E475" s="116"/>
      <c r="F475" s="116"/>
      <c r="G475" s="41"/>
      <c r="H475" s="29"/>
      <c r="I475" s="29"/>
      <c r="J475" s="118" t="s">
        <v>22</v>
      </c>
      <c r="K475" s="119"/>
      <c r="L475" s="72">
        <f>SUM(L467:L474)</f>
        <v>0</v>
      </c>
      <c r="M475" s="72"/>
      <c r="N475" s="72"/>
      <c r="O475" s="46">
        <f>SUM(O467:O474)</f>
        <v>0</v>
      </c>
      <c r="P475" s="49"/>
      <c r="Q475" s="50"/>
      <c r="R475" s="17"/>
    </row>
    <row r="476" spans="2:18" ht="14.25" thickBot="1" thickTop="1">
      <c r="B476" s="16"/>
      <c r="C476" s="116"/>
      <c r="D476" s="116"/>
      <c r="E476" s="116"/>
      <c r="F476" s="116"/>
      <c r="G476" s="41"/>
      <c r="H476" s="43"/>
      <c r="I476" s="43"/>
      <c r="J476" s="117"/>
      <c r="K476" s="117"/>
      <c r="L476" s="73"/>
      <c r="M476" s="98"/>
      <c r="N476" s="99"/>
      <c r="O476" s="18"/>
      <c r="P476" s="100"/>
      <c r="Q476" s="101"/>
      <c r="R476" s="17"/>
    </row>
    <row r="477" spans="2:18" ht="13.5" thickTop="1">
      <c r="B477" s="79" t="s">
        <v>71</v>
      </c>
      <c r="C477" s="121"/>
      <c r="D477" s="122"/>
      <c r="E477" s="93"/>
      <c r="F477" s="93"/>
      <c r="G477" s="14"/>
      <c r="H477" s="6"/>
      <c r="I477" s="6"/>
      <c r="J477" s="120"/>
      <c r="K477" s="120"/>
      <c r="L477" s="77"/>
      <c r="M477" s="78"/>
      <c r="N477" s="71"/>
      <c r="O477" s="7">
        <f aca="true" t="shared" si="48" ref="O477:O484">IF(L477&gt;0.1,1,0)</f>
        <v>0</v>
      </c>
      <c r="P477" s="87"/>
      <c r="Q477" s="88"/>
      <c r="R477" s="17"/>
    </row>
    <row r="478" spans="2:18" ht="12.75">
      <c r="B478" s="79"/>
      <c r="C478" s="123"/>
      <c r="D478" s="124"/>
      <c r="E478" s="93"/>
      <c r="F478" s="93"/>
      <c r="G478" s="14"/>
      <c r="H478" s="6"/>
      <c r="I478" s="6"/>
      <c r="J478" s="120"/>
      <c r="K478" s="120"/>
      <c r="L478" s="77"/>
      <c r="M478" s="78"/>
      <c r="N478" s="71"/>
      <c r="O478" s="7">
        <f t="shared" si="48"/>
        <v>0</v>
      </c>
      <c r="P478" s="89"/>
      <c r="Q478" s="90"/>
      <c r="R478" s="17"/>
    </row>
    <row r="479" spans="2:18" ht="12.75">
      <c r="B479" s="79"/>
      <c r="C479" s="123"/>
      <c r="D479" s="124"/>
      <c r="E479" s="93"/>
      <c r="F479" s="93"/>
      <c r="G479" s="14"/>
      <c r="H479" s="14"/>
      <c r="I479" s="14"/>
      <c r="J479" s="93"/>
      <c r="K479" s="93"/>
      <c r="L479" s="96"/>
      <c r="M479" s="97"/>
      <c r="N479" s="74"/>
      <c r="O479" s="7">
        <f t="shared" si="48"/>
        <v>0</v>
      </c>
      <c r="P479" s="89"/>
      <c r="Q479" s="90"/>
      <c r="R479" s="17"/>
    </row>
    <row r="480" spans="2:18" ht="12.75">
      <c r="B480" s="79"/>
      <c r="C480" s="123"/>
      <c r="D480" s="124"/>
      <c r="E480" s="93"/>
      <c r="F480" s="93"/>
      <c r="G480" s="14"/>
      <c r="H480" s="6"/>
      <c r="I480" s="6"/>
      <c r="J480" s="120"/>
      <c r="K480" s="120"/>
      <c r="L480" s="77"/>
      <c r="M480" s="78"/>
      <c r="N480" s="71"/>
      <c r="O480" s="7">
        <f t="shared" si="48"/>
        <v>0</v>
      </c>
      <c r="P480" s="89"/>
      <c r="Q480" s="90"/>
      <c r="R480" s="17"/>
    </row>
    <row r="481" spans="2:18" ht="12.75">
      <c r="B481" s="79"/>
      <c r="C481" s="125"/>
      <c r="D481" s="126"/>
      <c r="E481" s="93"/>
      <c r="F481" s="93"/>
      <c r="G481" s="14"/>
      <c r="H481" s="14"/>
      <c r="I481" s="14"/>
      <c r="J481" s="93"/>
      <c r="K481" s="93"/>
      <c r="L481" s="96"/>
      <c r="M481" s="97"/>
      <c r="N481" s="74"/>
      <c r="O481" s="7">
        <f t="shared" si="48"/>
        <v>0</v>
      </c>
      <c r="P481" s="89"/>
      <c r="Q481" s="90"/>
      <c r="R481" s="17"/>
    </row>
    <row r="482" spans="2:18" ht="12.75">
      <c r="B482" s="79"/>
      <c r="C482" s="125"/>
      <c r="D482" s="126"/>
      <c r="E482" s="93"/>
      <c r="F482" s="93"/>
      <c r="G482" s="14"/>
      <c r="H482" s="6"/>
      <c r="I482" s="6"/>
      <c r="J482" s="120"/>
      <c r="K482" s="120"/>
      <c r="L482" s="77"/>
      <c r="M482" s="78"/>
      <c r="N482" s="71"/>
      <c r="O482" s="7">
        <f t="shared" si="48"/>
        <v>0</v>
      </c>
      <c r="P482" s="89"/>
      <c r="Q482" s="90"/>
      <c r="R482" s="17"/>
    </row>
    <row r="483" spans="2:18" ht="12.75">
      <c r="B483" s="79"/>
      <c r="C483" s="125"/>
      <c r="D483" s="126"/>
      <c r="E483" s="93"/>
      <c r="F483" s="93"/>
      <c r="G483" s="14"/>
      <c r="H483" s="14"/>
      <c r="I483" s="14"/>
      <c r="J483" s="93"/>
      <c r="K483" s="93"/>
      <c r="L483" s="96"/>
      <c r="M483" s="97"/>
      <c r="N483" s="74"/>
      <c r="O483" s="7">
        <f t="shared" si="48"/>
        <v>0</v>
      </c>
      <c r="P483" s="89"/>
      <c r="Q483" s="90"/>
      <c r="R483" s="17"/>
    </row>
    <row r="484" spans="2:18" ht="13.5" thickBot="1">
      <c r="B484" s="79"/>
      <c r="C484" s="127"/>
      <c r="D484" s="128"/>
      <c r="E484" s="93"/>
      <c r="F484" s="93"/>
      <c r="G484" s="14"/>
      <c r="H484" s="14"/>
      <c r="I484" s="14"/>
      <c r="J484" s="93"/>
      <c r="K484" s="93"/>
      <c r="L484" s="96"/>
      <c r="M484" s="97"/>
      <c r="N484" s="74"/>
      <c r="O484" s="7">
        <f t="shared" si="48"/>
        <v>0</v>
      </c>
      <c r="P484" s="91"/>
      <c r="Q484" s="92"/>
      <c r="R484" s="17"/>
    </row>
    <row r="485" spans="2:18" ht="14.25" thickBot="1" thickTop="1">
      <c r="B485" s="16"/>
      <c r="C485" s="116"/>
      <c r="D485" s="116"/>
      <c r="E485" s="116"/>
      <c r="F485" s="116"/>
      <c r="G485" s="41"/>
      <c r="H485" s="29"/>
      <c r="I485" s="29"/>
      <c r="J485" s="118" t="s">
        <v>22</v>
      </c>
      <c r="K485" s="119"/>
      <c r="L485" s="72">
        <f>SUM(L477:L484)</f>
        <v>0</v>
      </c>
      <c r="M485" s="72"/>
      <c r="N485" s="72"/>
      <c r="O485" s="46">
        <f>SUM(O477:O484)</f>
        <v>0</v>
      </c>
      <c r="P485" s="103"/>
      <c r="Q485" s="104"/>
      <c r="R485" s="17"/>
    </row>
    <row r="486" spans="2:18" ht="14.25" thickBot="1" thickTop="1">
      <c r="B486" s="16"/>
      <c r="C486" s="117"/>
      <c r="D486" s="117"/>
      <c r="E486" s="117"/>
      <c r="F486" s="117"/>
      <c r="G486" s="43"/>
      <c r="H486" s="43"/>
      <c r="I486" s="43"/>
      <c r="J486" s="117"/>
      <c r="K486" s="117"/>
      <c r="L486" s="73"/>
      <c r="M486" s="98"/>
      <c r="N486" s="99"/>
      <c r="O486" s="18"/>
      <c r="P486" s="100"/>
      <c r="Q486" s="101"/>
      <c r="R486" s="17"/>
    </row>
    <row r="487" spans="2:18" ht="13.5" thickTop="1">
      <c r="B487" s="79" t="s">
        <v>72</v>
      </c>
      <c r="C487" s="121"/>
      <c r="D487" s="122"/>
      <c r="E487" s="120"/>
      <c r="F487" s="120"/>
      <c r="G487" s="6"/>
      <c r="H487" s="6"/>
      <c r="I487" s="6"/>
      <c r="J487" s="120"/>
      <c r="K487" s="120"/>
      <c r="L487" s="77"/>
      <c r="M487" s="78"/>
      <c r="N487" s="71"/>
      <c r="O487" s="7">
        <f aca="true" t="shared" si="49" ref="O487:O494">IF(L487&gt;0.1,1,0)</f>
        <v>0</v>
      </c>
      <c r="P487" s="87"/>
      <c r="Q487" s="88"/>
      <c r="R487" s="17"/>
    </row>
    <row r="488" spans="2:18" ht="12.75">
      <c r="B488" s="79"/>
      <c r="C488" s="123"/>
      <c r="D488" s="124"/>
      <c r="E488" s="93"/>
      <c r="F488" s="93"/>
      <c r="G488" s="14"/>
      <c r="H488" s="6"/>
      <c r="I488" s="6"/>
      <c r="J488" s="120"/>
      <c r="K488" s="120"/>
      <c r="L488" s="77"/>
      <c r="M488" s="78"/>
      <c r="N488" s="71"/>
      <c r="O488" s="7">
        <f t="shared" si="49"/>
        <v>0</v>
      </c>
      <c r="P488" s="89"/>
      <c r="Q488" s="90"/>
      <c r="R488" s="17"/>
    </row>
    <row r="489" spans="2:18" ht="12.75">
      <c r="B489" s="79"/>
      <c r="C489" s="123"/>
      <c r="D489" s="124"/>
      <c r="E489" s="93"/>
      <c r="F489" s="93"/>
      <c r="G489" s="14"/>
      <c r="H489" s="14"/>
      <c r="I489" s="14"/>
      <c r="J489" s="93"/>
      <c r="K489" s="93"/>
      <c r="L489" s="96"/>
      <c r="M489" s="97"/>
      <c r="N489" s="74"/>
      <c r="O489" s="7">
        <f t="shared" si="49"/>
        <v>0</v>
      </c>
      <c r="P489" s="89"/>
      <c r="Q489" s="90"/>
      <c r="R489" s="17"/>
    </row>
    <row r="490" spans="2:18" ht="12.75">
      <c r="B490" s="79"/>
      <c r="C490" s="123"/>
      <c r="D490" s="124"/>
      <c r="E490" s="93"/>
      <c r="F490" s="93"/>
      <c r="G490" s="14"/>
      <c r="H490" s="6"/>
      <c r="I490" s="6"/>
      <c r="J490" s="120"/>
      <c r="K490" s="120"/>
      <c r="L490" s="77"/>
      <c r="M490" s="78"/>
      <c r="N490" s="71"/>
      <c r="O490" s="7">
        <f t="shared" si="49"/>
        <v>0</v>
      </c>
      <c r="P490" s="89"/>
      <c r="Q490" s="90"/>
      <c r="R490" s="17"/>
    </row>
    <row r="491" spans="2:18" ht="12.75">
      <c r="B491" s="79"/>
      <c r="C491" s="125"/>
      <c r="D491" s="126"/>
      <c r="E491" s="93"/>
      <c r="F491" s="93"/>
      <c r="G491" s="14"/>
      <c r="H491" s="14"/>
      <c r="I491" s="14"/>
      <c r="J491" s="93"/>
      <c r="K491" s="93"/>
      <c r="L491" s="96"/>
      <c r="M491" s="97"/>
      <c r="N491" s="74"/>
      <c r="O491" s="7">
        <f t="shared" si="49"/>
        <v>0</v>
      </c>
      <c r="P491" s="89"/>
      <c r="Q491" s="90"/>
      <c r="R491" s="17"/>
    </row>
    <row r="492" spans="2:18" ht="12.75">
      <c r="B492" s="79"/>
      <c r="C492" s="125"/>
      <c r="D492" s="126"/>
      <c r="E492" s="93"/>
      <c r="F492" s="93"/>
      <c r="G492" s="14"/>
      <c r="H492" s="6"/>
      <c r="I492" s="6"/>
      <c r="J492" s="120"/>
      <c r="K492" s="120"/>
      <c r="L492" s="77"/>
      <c r="M492" s="78"/>
      <c r="N492" s="71"/>
      <c r="O492" s="7">
        <f t="shared" si="49"/>
        <v>0</v>
      </c>
      <c r="P492" s="89"/>
      <c r="Q492" s="90"/>
      <c r="R492" s="17"/>
    </row>
    <row r="493" spans="2:18" ht="12.75">
      <c r="B493" s="79"/>
      <c r="C493" s="125"/>
      <c r="D493" s="126"/>
      <c r="E493" s="93"/>
      <c r="F493" s="93"/>
      <c r="G493" s="14"/>
      <c r="H493" s="14"/>
      <c r="I493" s="14"/>
      <c r="J493" s="93"/>
      <c r="K493" s="93"/>
      <c r="L493" s="96"/>
      <c r="M493" s="97"/>
      <c r="N493" s="74"/>
      <c r="O493" s="7">
        <f t="shared" si="49"/>
        <v>0</v>
      </c>
      <c r="P493" s="89"/>
      <c r="Q493" s="90"/>
      <c r="R493" s="17"/>
    </row>
    <row r="494" spans="2:18" ht="13.5" thickBot="1">
      <c r="B494" s="79"/>
      <c r="C494" s="127"/>
      <c r="D494" s="128"/>
      <c r="E494" s="93"/>
      <c r="F494" s="93"/>
      <c r="G494" s="14"/>
      <c r="H494" s="14"/>
      <c r="I494" s="14"/>
      <c r="J494" s="93"/>
      <c r="K494" s="93"/>
      <c r="L494" s="96"/>
      <c r="M494" s="97"/>
      <c r="N494" s="74"/>
      <c r="O494" s="7">
        <f t="shared" si="49"/>
        <v>0</v>
      </c>
      <c r="P494" s="91"/>
      <c r="Q494" s="92"/>
      <c r="R494" s="17"/>
    </row>
    <row r="495" spans="2:18" ht="14.25" thickBot="1" thickTop="1">
      <c r="B495" s="16"/>
      <c r="C495" s="116"/>
      <c r="D495" s="116"/>
      <c r="E495" s="116"/>
      <c r="F495" s="116"/>
      <c r="G495" s="41"/>
      <c r="H495" s="29"/>
      <c r="I495" s="29"/>
      <c r="J495" s="118" t="s">
        <v>22</v>
      </c>
      <c r="K495" s="119"/>
      <c r="L495" s="72">
        <f>SUM(L487:L494)</f>
        <v>0</v>
      </c>
      <c r="M495" s="72"/>
      <c r="N495" s="72"/>
      <c r="O495" s="46">
        <f>SUM(O487:O494)</f>
        <v>0</v>
      </c>
      <c r="P495" s="103"/>
      <c r="Q495" s="104"/>
      <c r="R495" s="17"/>
    </row>
    <row r="496" spans="2:18" ht="14.25" thickBot="1" thickTop="1">
      <c r="B496" s="16"/>
      <c r="C496" s="116"/>
      <c r="D496" s="116"/>
      <c r="E496" s="116"/>
      <c r="F496" s="116"/>
      <c r="G496" s="41"/>
      <c r="H496" s="41"/>
      <c r="I496" s="41"/>
      <c r="J496" s="116"/>
      <c r="K496" s="116"/>
      <c r="L496" s="105"/>
      <c r="M496" s="106"/>
      <c r="N496" s="107"/>
      <c r="O496" s="42"/>
      <c r="P496" s="108"/>
      <c r="Q496" s="109"/>
      <c r="R496" s="17"/>
    </row>
    <row r="497" spans="2:18" ht="13.5" thickTop="1">
      <c r="B497" s="79" t="s">
        <v>73</v>
      </c>
      <c r="C497" s="121"/>
      <c r="D497" s="122"/>
      <c r="E497" s="120"/>
      <c r="F497" s="120"/>
      <c r="G497" s="6"/>
      <c r="H497" s="6"/>
      <c r="I497" s="6"/>
      <c r="J497" s="120"/>
      <c r="K497" s="120"/>
      <c r="L497" s="77"/>
      <c r="M497" s="78"/>
      <c r="N497" s="71"/>
      <c r="O497" s="7">
        <f aca="true" t="shared" si="50" ref="O497:O504">IF(L497&gt;0.1,1,0)</f>
        <v>0</v>
      </c>
      <c r="P497" s="87"/>
      <c r="Q497" s="88"/>
      <c r="R497" s="17"/>
    </row>
    <row r="498" spans="2:18" ht="12.75">
      <c r="B498" s="79"/>
      <c r="C498" s="123"/>
      <c r="D498" s="124"/>
      <c r="E498" s="93"/>
      <c r="F498" s="93"/>
      <c r="G498" s="14"/>
      <c r="H498" s="6"/>
      <c r="I498" s="6"/>
      <c r="J498" s="120"/>
      <c r="K498" s="120"/>
      <c r="L498" s="77"/>
      <c r="M498" s="78"/>
      <c r="N498" s="71"/>
      <c r="O498" s="7">
        <f t="shared" si="50"/>
        <v>0</v>
      </c>
      <c r="P498" s="89"/>
      <c r="Q498" s="90"/>
      <c r="R498" s="17"/>
    </row>
    <row r="499" spans="2:18" ht="12.75">
      <c r="B499" s="79"/>
      <c r="C499" s="123"/>
      <c r="D499" s="124"/>
      <c r="E499" s="93"/>
      <c r="F499" s="93"/>
      <c r="G499" s="14"/>
      <c r="H499" s="14"/>
      <c r="I499" s="14"/>
      <c r="J499" s="93"/>
      <c r="K499" s="93"/>
      <c r="L499" s="96"/>
      <c r="M499" s="97"/>
      <c r="N499" s="74"/>
      <c r="O499" s="7">
        <f t="shared" si="50"/>
        <v>0</v>
      </c>
      <c r="P499" s="89"/>
      <c r="Q499" s="90"/>
      <c r="R499" s="17"/>
    </row>
    <row r="500" spans="2:18" ht="12.75">
      <c r="B500" s="79"/>
      <c r="C500" s="123"/>
      <c r="D500" s="124"/>
      <c r="E500" s="93"/>
      <c r="F500" s="93"/>
      <c r="G500" s="14"/>
      <c r="H500" s="6"/>
      <c r="I500" s="6"/>
      <c r="J500" s="120"/>
      <c r="K500" s="120"/>
      <c r="L500" s="77"/>
      <c r="M500" s="78"/>
      <c r="N500" s="71"/>
      <c r="O500" s="7">
        <f t="shared" si="50"/>
        <v>0</v>
      </c>
      <c r="P500" s="89"/>
      <c r="Q500" s="90"/>
      <c r="R500" s="17"/>
    </row>
    <row r="501" spans="2:18" ht="12.75">
      <c r="B501" s="79"/>
      <c r="C501" s="125"/>
      <c r="D501" s="126"/>
      <c r="E501" s="93"/>
      <c r="F501" s="93"/>
      <c r="G501" s="14"/>
      <c r="H501" s="14"/>
      <c r="I501" s="14"/>
      <c r="J501" s="93"/>
      <c r="K501" s="93"/>
      <c r="L501" s="96"/>
      <c r="M501" s="97"/>
      <c r="N501" s="74"/>
      <c r="O501" s="7">
        <f t="shared" si="50"/>
        <v>0</v>
      </c>
      <c r="P501" s="89"/>
      <c r="Q501" s="90"/>
      <c r="R501" s="17"/>
    </row>
    <row r="502" spans="2:18" ht="12.75">
      <c r="B502" s="79"/>
      <c r="C502" s="125"/>
      <c r="D502" s="126"/>
      <c r="E502" s="93"/>
      <c r="F502" s="93"/>
      <c r="G502" s="14"/>
      <c r="H502" s="6"/>
      <c r="I502" s="6"/>
      <c r="J502" s="120"/>
      <c r="K502" s="120"/>
      <c r="L502" s="77"/>
      <c r="M502" s="78"/>
      <c r="N502" s="71"/>
      <c r="O502" s="7">
        <f t="shared" si="50"/>
        <v>0</v>
      </c>
      <c r="P502" s="89"/>
      <c r="Q502" s="90"/>
      <c r="R502" s="17"/>
    </row>
    <row r="503" spans="2:18" ht="12.75">
      <c r="B503" s="79"/>
      <c r="C503" s="125"/>
      <c r="D503" s="126"/>
      <c r="E503" s="93"/>
      <c r="F503" s="93"/>
      <c r="G503" s="14"/>
      <c r="H503" s="14"/>
      <c r="I503" s="14"/>
      <c r="J503" s="93"/>
      <c r="K503" s="93"/>
      <c r="L503" s="96"/>
      <c r="M503" s="97"/>
      <c r="N503" s="74"/>
      <c r="O503" s="7">
        <f t="shared" si="50"/>
        <v>0</v>
      </c>
      <c r="P503" s="89"/>
      <c r="Q503" s="90"/>
      <c r="R503" s="17"/>
    </row>
    <row r="504" spans="2:18" ht="13.5" thickBot="1">
      <c r="B504" s="79"/>
      <c r="C504" s="127"/>
      <c r="D504" s="128"/>
      <c r="E504" s="93"/>
      <c r="F504" s="93"/>
      <c r="G504" s="14"/>
      <c r="H504" s="14"/>
      <c r="I504" s="14"/>
      <c r="J504" s="93"/>
      <c r="K504" s="93"/>
      <c r="L504" s="96"/>
      <c r="M504" s="97"/>
      <c r="N504" s="74"/>
      <c r="O504" s="7">
        <f t="shared" si="50"/>
        <v>0</v>
      </c>
      <c r="P504" s="91"/>
      <c r="Q504" s="92"/>
      <c r="R504" s="17"/>
    </row>
    <row r="505" spans="2:18" ht="14.25" thickBot="1" thickTop="1">
      <c r="B505" s="16"/>
      <c r="C505" s="116"/>
      <c r="D505" s="116"/>
      <c r="E505" s="116"/>
      <c r="F505" s="116"/>
      <c r="G505" s="41"/>
      <c r="H505" s="29"/>
      <c r="I505" s="29"/>
      <c r="J505" s="118" t="s">
        <v>22</v>
      </c>
      <c r="K505" s="119"/>
      <c r="L505" s="72">
        <f>SUM(L497:L504)</f>
        <v>0</v>
      </c>
      <c r="M505" s="72"/>
      <c r="N505" s="72"/>
      <c r="O505" s="46">
        <f>SUM(O497:O504)</f>
        <v>0</v>
      </c>
      <c r="P505" s="103"/>
      <c r="Q505" s="104"/>
      <c r="R505" s="17"/>
    </row>
    <row r="506" spans="2:18" ht="14.25" thickBot="1" thickTop="1">
      <c r="B506" s="16"/>
      <c r="C506" s="116"/>
      <c r="D506" s="116"/>
      <c r="E506" s="116"/>
      <c r="F506" s="116"/>
      <c r="G506" s="41"/>
      <c r="H506" s="41"/>
      <c r="I506" s="41"/>
      <c r="J506" s="116"/>
      <c r="K506" s="116"/>
      <c r="L506" s="105"/>
      <c r="M506" s="106"/>
      <c r="N506" s="107"/>
      <c r="O506" s="42"/>
      <c r="P506" s="108"/>
      <c r="Q506" s="109"/>
      <c r="R506" s="17"/>
    </row>
    <row r="507" spans="2:18" ht="13.5" thickTop="1">
      <c r="B507" s="79" t="s">
        <v>74</v>
      </c>
      <c r="C507" s="121"/>
      <c r="D507" s="122"/>
      <c r="E507" s="120"/>
      <c r="F507" s="120"/>
      <c r="G507" s="6"/>
      <c r="H507" s="6"/>
      <c r="I507" s="6"/>
      <c r="J507" s="120"/>
      <c r="K507" s="120"/>
      <c r="L507" s="77"/>
      <c r="M507" s="78"/>
      <c r="N507" s="71"/>
      <c r="O507" s="7">
        <f aca="true" t="shared" si="51" ref="O507:O514">IF(L507&gt;0.1,1,0)</f>
        <v>0</v>
      </c>
      <c r="P507" s="87"/>
      <c r="Q507" s="88"/>
      <c r="R507" s="17"/>
    </row>
    <row r="508" spans="2:18" ht="12.75">
      <c r="B508" s="79"/>
      <c r="C508" s="123"/>
      <c r="D508" s="124"/>
      <c r="E508" s="93"/>
      <c r="F508" s="93"/>
      <c r="G508" s="14"/>
      <c r="H508" s="6"/>
      <c r="I508" s="6"/>
      <c r="J508" s="120"/>
      <c r="K508" s="120"/>
      <c r="L508" s="77"/>
      <c r="M508" s="78"/>
      <c r="N508" s="71"/>
      <c r="O508" s="7">
        <f t="shared" si="51"/>
        <v>0</v>
      </c>
      <c r="P508" s="89"/>
      <c r="Q508" s="90"/>
      <c r="R508" s="17"/>
    </row>
    <row r="509" spans="2:18" ht="12.75">
      <c r="B509" s="79"/>
      <c r="C509" s="123"/>
      <c r="D509" s="124"/>
      <c r="E509" s="93"/>
      <c r="F509" s="93"/>
      <c r="G509" s="14"/>
      <c r="H509" s="14"/>
      <c r="I509" s="14"/>
      <c r="J509" s="93"/>
      <c r="K509" s="93"/>
      <c r="L509" s="96"/>
      <c r="M509" s="97"/>
      <c r="N509" s="74"/>
      <c r="O509" s="7">
        <f t="shared" si="51"/>
        <v>0</v>
      </c>
      <c r="P509" s="89"/>
      <c r="Q509" s="90"/>
      <c r="R509" s="17"/>
    </row>
    <row r="510" spans="2:18" ht="12.75">
      <c r="B510" s="79"/>
      <c r="C510" s="123"/>
      <c r="D510" s="124"/>
      <c r="E510" s="93"/>
      <c r="F510" s="93"/>
      <c r="G510" s="14"/>
      <c r="H510" s="6"/>
      <c r="I510" s="6"/>
      <c r="J510" s="120"/>
      <c r="K510" s="120"/>
      <c r="L510" s="77"/>
      <c r="M510" s="78"/>
      <c r="N510" s="71"/>
      <c r="O510" s="7">
        <f t="shared" si="51"/>
        <v>0</v>
      </c>
      <c r="P510" s="89"/>
      <c r="Q510" s="90"/>
      <c r="R510" s="17"/>
    </row>
    <row r="511" spans="2:18" ht="12.75">
      <c r="B511" s="79"/>
      <c r="C511" s="125"/>
      <c r="D511" s="126"/>
      <c r="E511" s="93"/>
      <c r="F511" s="93"/>
      <c r="G511" s="14"/>
      <c r="H511" s="14"/>
      <c r="I511" s="14"/>
      <c r="J511" s="93"/>
      <c r="K511" s="93"/>
      <c r="L511" s="96"/>
      <c r="M511" s="97"/>
      <c r="N511" s="74"/>
      <c r="O511" s="7">
        <f t="shared" si="51"/>
        <v>0</v>
      </c>
      <c r="P511" s="89"/>
      <c r="Q511" s="90"/>
      <c r="R511" s="17"/>
    </row>
    <row r="512" spans="2:18" ht="12.75">
      <c r="B512" s="79"/>
      <c r="C512" s="125"/>
      <c r="D512" s="126"/>
      <c r="E512" s="93"/>
      <c r="F512" s="93"/>
      <c r="G512" s="14"/>
      <c r="H512" s="6"/>
      <c r="I512" s="6"/>
      <c r="J512" s="120"/>
      <c r="K512" s="120"/>
      <c r="L512" s="77"/>
      <c r="M512" s="78"/>
      <c r="N512" s="71"/>
      <c r="O512" s="7">
        <f t="shared" si="51"/>
        <v>0</v>
      </c>
      <c r="P512" s="89"/>
      <c r="Q512" s="90"/>
      <c r="R512" s="17"/>
    </row>
    <row r="513" spans="2:18" ht="12.75">
      <c r="B513" s="79"/>
      <c r="C513" s="125"/>
      <c r="D513" s="126"/>
      <c r="E513" s="93"/>
      <c r="F513" s="93"/>
      <c r="G513" s="14"/>
      <c r="H513" s="14"/>
      <c r="I513" s="14"/>
      <c r="J513" s="93"/>
      <c r="K513" s="93"/>
      <c r="L513" s="96"/>
      <c r="M513" s="97"/>
      <c r="N513" s="74"/>
      <c r="O513" s="7">
        <f t="shared" si="51"/>
        <v>0</v>
      </c>
      <c r="P513" s="89"/>
      <c r="Q513" s="90"/>
      <c r="R513" s="17"/>
    </row>
    <row r="514" spans="2:18" ht="13.5" thickBot="1">
      <c r="B514" s="79"/>
      <c r="C514" s="127"/>
      <c r="D514" s="128"/>
      <c r="E514" s="93"/>
      <c r="F514" s="93"/>
      <c r="G514" s="14"/>
      <c r="H514" s="14"/>
      <c r="I514" s="14"/>
      <c r="J514" s="93"/>
      <c r="K514" s="93"/>
      <c r="L514" s="96"/>
      <c r="M514" s="97"/>
      <c r="N514" s="74"/>
      <c r="O514" s="7">
        <f t="shared" si="51"/>
        <v>0</v>
      </c>
      <c r="P514" s="91"/>
      <c r="Q514" s="92"/>
      <c r="R514" s="17"/>
    </row>
    <row r="515" spans="2:18" ht="14.25" thickBot="1" thickTop="1">
      <c r="B515" s="16"/>
      <c r="C515" s="116"/>
      <c r="D515" s="116"/>
      <c r="E515" s="116"/>
      <c r="F515" s="116"/>
      <c r="G515" s="41"/>
      <c r="H515" s="29"/>
      <c r="I515" s="29"/>
      <c r="J515" s="118" t="s">
        <v>22</v>
      </c>
      <c r="K515" s="119"/>
      <c r="L515" s="72">
        <f>SUM(L507:L514)</f>
        <v>0</v>
      </c>
      <c r="M515" s="72"/>
      <c r="N515" s="72"/>
      <c r="O515" s="46">
        <f>SUM(O507:O514)</f>
        <v>0</v>
      </c>
      <c r="P515" s="103"/>
      <c r="Q515" s="104"/>
      <c r="R515" s="17"/>
    </row>
    <row r="516" spans="2:18" ht="14.25" thickBot="1" thickTop="1">
      <c r="B516" s="16"/>
      <c r="C516" s="116"/>
      <c r="D516" s="116"/>
      <c r="E516" s="116"/>
      <c r="F516" s="116"/>
      <c r="G516" s="41"/>
      <c r="H516" s="41"/>
      <c r="I516" s="41"/>
      <c r="J516" s="116"/>
      <c r="K516" s="116"/>
      <c r="L516" s="105"/>
      <c r="M516" s="106"/>
      <c r="N516" s="107"/>
      <c r="O516" s="42"/>
      <c r="P516" s="108"/>
      <c r="Q516" s="109"/>
      <c r="R516" s="17"/>
    </row>
    <row r="517" spans="2:18" ht="13.5" thickTop="1">
      <c r="B517" s="79" t="s">
        <v>75</v>
      </c>
      <c r="C517" s="121"/>
      <c r="D517" s="122"/>
      <c r="E517" s="120"/>
      <c r="F517" s="120"/>
      <c r="G517" s="6"/>
      <c r="H517" s="6"/>
      <c r="I517" s="6"/>
      <c r="J517" s="120"/>
      <c r="K517" s="120"/>
      <c r="L517" s="77"/>
      <c r="M517" s="78"/>
      <c r="N517" s="71"/>
      <c r="O517" s="7">
        <f aca="true" t="shared" si="52" ref="O517:O524">IF(L517&gt;0.1,1,0)</f>
        <v>0</v>
      </c>
      <c r="P517" s="87"/>
      <c r="Q517" s="88"/>
      <c r="R517" s="17"/>
    </row>
    <row r="518" spans="2:18" ht="12.75">
      <c r="B518" s="79"/>
      <c r="C518" s="123"/>
      <c r="D518" s="124"/>
      <c r="E518" s="93"/>
      <c r="F518" s="93"/>
      <c r="G518" s="14"/>
      <c r="H518" s="6"/>
      <c r="I518" s="6"/>
      <c r="J518" s="120"/>
      <c r="K518" s="120"/>
      <c r="L518" s="77"/>
      <c r="M518" s="78"/>
      <c r="N518" s="71"/>
      <c r="O518" s="7">
        <f t="shared" si="52"/>
        <v>0</v>
      </c>
      <c r="P518" s="89"/>
      <c r="Q518" s="90"/>
      <c r="R518" s="17"/>
    </row>
    <row r="519" spans="2:18" ht="12.75">
      <c r="B519" s="79"/>
      <c r="C519" s="123"/>
      <c r="D519" s="124"/>
      <c r="E519" s="93"/>
      <c r="F519" s="93"/>
      <c r="G519" s="14"/>
      <c r="H519" s="14"/>
      <c r="I519" s="14"/>
      <c r="J519" s="93"/>
      <c r="K519" s="93"/>
      <c r="L519" s="96"/>
      <c r="M519" s="97"/>
      <c r="N519" s="74"/>
      <c r="O519" s="7">
        <f t="shared" si="52"/>
        <v>0</v>
      </c>
      <c r="P519" s="89"/>
      <c r="Q519" s="90"/>
      <c r="R519" s="17"/>
    </row>
    <row r="520" spans="2:18" ht="12.75">
      <c r="B520" s="79"/>
      <c r="C520" s="123"/>
      <c r="D520" s="124"/>
      <c r="E520" s="93"/>
      <c r="F520" s="93"/>
      <c r="G520" s="14"/>
      <c r="H520" s="6"/>
      <c r="I520" s="6"/>
      <c r="J520" s="120"/>
      <c r="K520" s="120"/>
      <c r="L520" s="77"/>
      <c r="M520" s="78"/>
      <c r="N520" s="71"/>
      <c r="O520" s="7">
        <f t="shared" si="52"/>
        <v>0</v>
      </c>
      <c r="P520" s="89"/>
      <c r="Q520" s="90"/>
      <c r="R520" s="17"/>
    </row>
    <row r="521" spans="2:18" ht="12.75">
      <c r="B521" s="79"/>
      <c r="C521" s="125"/>
      <c r="D521" s="126"/>
      <c r="E521" s="93"/>
      <c r="F521" s="93"/>
      <c r="G521" s="14"/>
      <c r="H521" s="14"/>
      <c r="I521" s="14"/>
      <c r="J521" s="93"/>
      <c r="K521" s="93"/>
      <c r="L521" s="96"/>
      <c r="M521" s="97"/>
      <c r="N521" s="74"/>
      <c r="O521" s="7">
        <f t="shared" si="52"/>
        <v>0</v>
      </c>
      <c r="P521" s="89"/>
      <c r="Q521" s="90"/>
      <c r="R521" s="17"/>
    </row>
    <row r="522" spans="2:18" ht="12.75">
      <c r="B522" s="79"/>
      <c r="C522" s="125"/>
      <c r="D522" s="126"/>
      <c r="E522" s="93"/>
      <c r="F522" s="93"/>
      <c r="G522" s="14"/>
      <c r="H522" s="6"/>
      <c r="I522" s="6"/>
      <c r="J522" s="120"/>
      <c r="K522" s="120"/>
      <c r="L522" s="77"/>
      <c r="M522" s="78"/>
      <c r="N522" s="71"/>
      <c r="O522" s="7">
        <f t="shared" si="52"/>
        <v>0</v>
      </c>
      <c r="P522" s="89"/>
      <c r="Q522" s="90"/>
      <c r="R522" s="17"/>
    </row>
    <row r="523" spans="2:18" ht="12.75">
      <c r="B523" s="79"/>
      <c r="C523" s="125"/>
      <c r="D523" s="126"/>
      <c r="E523" s="93"/>
      <c r="F523" s="93"/>
      <c r="G523" s="14"/>
      <c r="H523" s="14"/>
      <c r="I523" s="14"/>
      <c r="J523" s="93"/>
      <c r="K523" s="93"/>
      <c r="L523" s="96"/>
      <c r="M523" s="97"/>
      <c r="N523" s="74"/>
      <c r="O523" s="7">
        <f t="shared" si="52"/>
        <v>0</v>
      </c>
      <c r="P523" s="89"/>
      <c r="Q523" s="90"/>
      <c r="R523" s="17"/>
    </row>
    <row r="524" spans="2:18" ht="13.5" thickBot="1">
      <c r="B524" s="79"/>
      <c r="C524" s="127"/>
      <c r="D524" s="128"/>
      <c r="E524" s="93"/>
      <c r="F524" s="93"/>
      <c r="G524" s="14"/>
      <c r="H524" s="14"/>
      <c r="I524" s="14"/>
      <c r="J524" s="93"/>
      <c r="K524" s="93"/>
      <c r="L524" s="96"/>
      <c r="M524" s="97"/>
      <c r="N524" s="74"/>
      <c r="O524" s="7">
        <f t="shared" si="52"/>
        <v>0</v>
      </c>
      <c r="P524" s="91"/>
      <c r="Q524" s="92"/>
      <c r="R524" s="17"/>
    </row>
    <row r="525" spans="2:18" ht="14.25" thickBot="1" thickTop="1">
      <c r="B525" s="16"/>
      <c r="C525" s="116"/>
      <c r="D525" s="116"/>
      <c r="E525" s="116"/>
      <c r="F525" s="116"/>
      <c r="G525" s="41"/>
      <c r="H525" s="29"/>
      <c r="I525" s="29"/>
      <c r="J525" s="118" t="s">
        <v>22</v>
      </c>
      <c r="K525" s="119"/>
      <c r="L525" s="72">
        <f>SUM(L517:L524)</f>
        <v>0</v>
      </c>
      <c r="M525" s="72"/>
      <c r="N525" s="72"/>
      <c r="O525" s="46">
        <f>SUM(O517:O524)</f>
        <v>0</v>
      </c>
      <c r="P525" s="103"/>
      <c r="Q525" s="104"/>
      <c r="R525" s="17"/>
    </row>
    <row r="526" spans="2:18" ht="14.25" thickBot="1" thickTop="1">
      <c r="B526" s="16"/>
      <c r="C526" s="116"/>
      <c r="D526" s="116"/>
      <c r="E526" s="116"/>
      <c r="F526" s="116"/>
      <c r="G526" s="41"/>
      <c r="H526" s="41"/>
      <c r="I526" s="41"/>
      <c r="J526" s="116"/>
      <c r="K526" s="116"/>
      <c r="L526" s="105"/>
      <c r="M526" s="106"/>
      <c r="N526" s="107"/>
      <c r="O526" s="42"/>
      <c r="P526" s="108"/>
      <c r="Q526" s="109"/>
      <c r="R526" s="17"/>
    </row>
    <row r="527" spans="2:18" ht="13.5" thickTop="1">
      <c r="B527" s="79" t="s">
        <v>76</v>
      </c>
      <c r="C527" s="121"/>
      <c r="D527" s="122"/>
      <c r="E527" s="120"/>
      <c r="F527" s="120"/>
      <c r="G527" s="6"/>
      <c r="H527" s="6"/>
      <c r="I527" s="6"/>
      <c r="J527" s="120"/>
      <c r="K527" s="120"/>
      <c r="L527" s="77"/>
      <c r="M527" s="78"/>
      <c r="N527" s="71"/>
      <c r="O527" s="7">
        <f aca="true" t="shared" si="53" ref="O527:O534">IF(L527&gt;0.1,1,0)</f>
        <v>0</v>
      </c>
      <c r="P527" s="87"/>
      <c r="Q527" s="88"/>
      <c r="R527" s="17"/>
    </row>
    <row r="528" spans="2:18" ht="12.75">
      <c r="B528" s="79"/>
      <c r="C528" s="123"/>
      <c r="D528" s="124"/>
      <c r="E528" s="93"/>
      <c r="F528" s="93"/>
      <c r="G528" s="14"/>
      <c r="H528" s="6"/>
      <c r="I528" s="6"/>
      <c r="J528" s="120"/>
      <c r="K528" s="120"/>
      <c r="L528" s="77"/>
      <c r="M528" s="78"/>
      <c r="N528" s="71"/>
      <c r="O528" s="7">
        <f t="shared" si="53"/>
        <v>0</v>
      </c>
      <c r="P528" s="89"/>
      <c r="Q528" s="90"/>
      <c r="R528" s="17"/>
    </row>
    <row r="529" spans="2:18" ht="12.75">
      <c r="B529" s="79"/>
      <c r="C529" s="123"/>
      <c r="D529" s="124"/>
      <c r="E529" s="93"/>
      <c r="F529" s="93"/>
      <c r="G529" s="14"/>
      <c r="H529" s="14"/>
      <c r="I529" s="14"/>
      <c r="J529" s="93"/>
      <c r="K529" s="93"/>
      <c r="L529" s="96"/>
      <c r="M529" s="97"/>
      <c r="N529" s="74"/>
      <c r="O529" s="7">
        <f t="shared" si="53"/>
        <v>0</v>
      </c>
      <c r="P529" s="89"/>
      <c r="Q529" s="90"/>
      <c r="R529" s="17"/>
    </row>
    <row r="530" spans="2:18" ht="12.75">
      <c r="B530" s="79"/>
      <c r="C530" s="123"/>
      <c r="D530" s="124"/>
      <c r="E530" s="93"/>
      <c r="F530" s="93"/>
      <c r="G530" s="14"/>
      <c r="H530" s="6"/>
      <c r="I530" s="6"/>
      <c r="J530" s="120"/>
      <c r="K530" s="120"/>
      <c r="L530" s="77"/>
      <c r="M530" s="78"/>
      <c r="N530" s="71"/>
      <c r="O530" s="7">
        <f t="shared" si="53"/>
        <v>0</v>
      </c>
      <c r="P530" s="89"/>
      <c r="Q530" s="90"/>
      <c r="R530" s="17"/>
    </row>
    <row r="531" spans="2:18" ht="12.75">
      <c r="B531" s="79"/>
      <c r="C531" s="125"/>
      <c r="D531" s="126"/>
      <c r="E531" s="93"/>
      <c r="F531" s="93"/>
      <c r="G531" s="14"/>
      <c r="H531" s="14"/>
      <c r="I531" s="14"/>
      <c r="J531" s="93"/>
      <c r="K531" s="93"/>
      <c r="L531" s="96"/>
      <c r="M531" s="97"/>
      <c r="N531" s="74"/>
      <c r="O531" s="7">
        <f t="shared" si="53"/>
        <v>0</v>
      </c>
      <c r="P531" s="89"/>
      <c r="Q531" s="90"/>
      <c r="R531" s="17"/>
    </row>
    <row r="532" spans="2:18" ht="12.75">
      <c r="B532" s="79"/>
      <c r="C532" s="125"/>
      <c r="D532" s="126"/>
      <c r="E532" s="93"/>
      <c r="F532" s="93"/>
      <c r="G532" s="14"/>
      <c r="H532" s="6"/>
      <c r="I532" s="6"/>
      <c r="J532" s="120"/>
      <c r="K532" s="120"/>
      <c r="L532" s="77"/>
      <c r="M532" s="78"/>
      <c r="N532" s="71"/>
      <c r="O532" s="7">
        <f t="shared" si="53"/>
        <v>0</v>
      </c>
      <c r="P532" s="89"/>
      <c r="Q532" s="90"/>
      <c r="R532" s="17"/>
    </row>
    <row r="533" spans="2:18" ht="12.75">
      <c r="B533" s="79"/>
      <c r="C533" s="125"/>
      <c r="D533" s="126"/>
      <c r="E533" s="93"/>
      <c r="F533" s="93"/>
      <c r="G533" s="14"/>
      <c r="H533" s="14"/>
      <c r="I533" s="14"/>
      <c r="J533" s="93"/>
      <c r="K533" s="93"/>
      <c r="L533" s="96"/>
      <c r="M533" s="97"/>
      <c r="N533" s="74"/>
      <c r="O533" s="7">
        <f t="shared" si="53"/>
        <v>0</v>
      </c>
      <c r="P533" s="89"/>
      <c r="Q533" s="90"/>
      <c r="R533" s="17"/>
    </row>
    <row r="534" spans="2:18" ht="13.5" thickBot="1">
      <c r="B534" s="79"/>
      <c r="C534" s="127"/>
      <c r="D534" s="128"/>
      <c r="E534" s="93"/>
      <c r="F534" s="93"/>
      <c r="G534" s="14"/>
      <c r="H534" s="14"/>
      <c r="I534" s="14"/>
      <c r="J534" s="93"/>
      <c r="K534" s="93"/>
      <c r="L534" s="96"/>
      <c r="M534" s="97"/>
      <c r="N534" s="74"/>
      <c r="O534" s="7">
        <f t="shared" si="53"/>
        <v>0</v>
      </c>
      <c r="P534" s="91"/>
      <c r="Q534" s="92"/>
      <c r="R534" s="17"/>
    </row>
    <row r="535" spans="2:18" ht="14.25" thickBot="1" thickTop="1">
      <c r="B535" s="16"/>
      <c r="C535" s="116"/>
      <c r="D535" s="116"/>
      <c r="E535" s="116"/>
      <c r="F535" s="116"/>
      <c r="G535" s="41"/>
      <c r="H535" s="29"/>
      <c r="I535" s="29"/>
      <c r="J535" s="118" t="s">
        <v>22</v>
      </c>
      <c r="K535" s="119"/>
      <c r="L535" s="72">
        <f>SUM(L527:L534)</f>
        <v>0</v>
      </c>
      <c r="M535" s="72"/>
      <c r="N535" s="72"/>
      <c r="O535" s="46">
        <f>SUM(O527:O534)</f>
        <v>0</v>
      </c>
      <c r="P535" s="103"/>
      <c r="Q535" s="104"/>
      <c r="R535" s="17"/>
    </row>
    <row r="536" spans="2:18" ht="14.25" thickBot="1" thickTop="1">
      <c r="B536" s="16"/>
      <c r="C536" s="116"/>
      <c r="D536" s="116"/>
      <c r="E536" s="116"/>
      <c r="F536" s="116"/>
      <c r="G536" s="41"/>
      <c r="H536" s="41"/>
      <c r="I536" s="41"/>
      <c r="J536" s="116"/>
      <c r="K536" s="116"/>
      <c r="L536" s="105"/>
      <c r="M536" s="106"/>
      <c r="N536" s="107"/>
      <c r="O536" s="42"/>
      <c r="P536" s="108"/>
      <c r="Q536" s="109"/>
      <c r="R536" s="17"/>
    </row>
    <row r="537" spans="2:18" ht="13.5" thickTop="1">
      <c r="B537" s="79" t="s">
        <v>77</v>
      </c>
      <c r="C537" s="121"/>
      <c r="D537" s="122"/>
      <c r="E537" s="120"/>
      <c r="F537" s="120"/>
      <c r="G537" s="6"/>
      <c r="H537" s="6"/>
      <c r="I537" s="6"/>
      <c r="J537" s="120"/>
      <c r="K537" s="120"/>
      <c r="L537" s="77"/>
      <c r="M537" s="78"/>
      <c r="N537" s="71"/>
      <c r="O537" s="7">
        <f aca="true" t="shared" si="54" ref="O537:O544">IF(L537&gt;0.1,1,0)</f>
        <v>0</v>
      </c>
      <c r="P537" s="87"/>
      <c r="Q537" s="88"/>
      <c r="R537" s="17"/>
    </row>
    <row r="538" spans="2:18" ht="12.75">
      <c r="B538" s="79"/>
      <c r="C538" s="123"/>
      <c r="D538" s="124"/>
      <c r="E538" s="93"/>
      <c r="F538" s="93"/>
      <c r="G538" s="14"/>
      <c r="H538" s="6"/>
      <c r="I538" s="6"/>
      <c r="J538" s="120"/>
      <c r="K538" s="120"/>
      <c r="L538" s="77"/>
      <c r="M538" s="78"/>
      <c r="N538" s="71"/>
      <c r="O538" s="7">
        <f t="shared" si="54"/>
        <v>0</v>
      </c>
      <c r="P538" s="89"/>
      <c r="Q538" s="90"/>
      <c r="R538" s="17"/>
    </row>
    <row r="539" spans="2:18" ht="12.75">
      <c r="B539" s="79"/>
      <c r="C539" s="123"/>
      <c r="D539" s="124"/>
      <c r="E539" s="93"/>
      <c r="F539" s="93"/>
      <c r="G539" s="14"/>
      <c r="H539" s="14"/>
      <c r="I539" s="14"/>
      <c r="J539" s="93"/>
      <c r="K539" s="93"/>
      <c r="L539" s="96"/>
      <c r="M539" s="97"/>
      <c r="N539" s="74"/>
      <c r="O539" s="7">
        <f t="shared" si="54"/>
        <v>0</v>
      </c>
      <c r="P539" s="89"/>
      <c r="Q539" s="90"/>
      <c r="R539" s="17"/>
    </row>
    <row r="540" spans="2:18" ht="12.75">
      <c r="B540" s="79"/>
      <c r="C540" s="123"/>
      <c r="D540" s="124"/>
      <c r="E540" s="93"/>
      <c r="F540" s="93"/>
      <c r="G540" s="14"/>
      <c r="H540" s="6"/>
      <c r="I540" s="6"/>
      <c r="J540" s="120"/>
      <c r="K540" s="120"/>
      <c r="L540" s="77"/>
      <c r="M540" s="78"/>
      <c r="N540" s="71"/>
      <c r="O540" s="7">
        <f t="shared" si="54"/>
        <v>0</v>
      </c>
      <c r="P540" s="89"/>
      <c r="Q540" s="90"/>
      <c r="R540" s="17"/>
    </row>
    <row r="541" spans="2:18" ht="12.75">
      <c r="B541" s="79"/>
      <c r="C541" s="125"/>
      <c r="D541" s="126"/>
      <c r="E541" s="93"/>
      <c r="F541" s="93"/>
      <c r="G541" s="14"/>
      <c r="H541" s="14"/>
      <c r="I541" s="14"/>
      <c r="J541" s="93"/>
      <c r="K541" s="93"/>
      <c r="L541" s="96"/>
      <c r="M541" s="97"/>
      <c r="N541" s="74"/>
      <c r="O541" s="7">
        <f t="shared" si="54"/>
        <v>0</v>
      </c>
      <c r="P541" s="89"/>
      <c r="Q541" s="90"/>
      <c r="R541" s="17"/>
    </row>
    <row r="542" spans="2:18" ht="12.75">
      <c r="B542" s="79"/>
      <c r="C542" s="125"/>
      <c r="D542" s="126"/>
      <c r="E542" s="93"/>
      <c r="F542" s="93"/>
      <c r="G542" s="14"/>
      <c r="H542" s="6"/>
      <c r="I542" s="6"/>
      <c r="J542" s="120"/>
      <c r="K542" s="120"/>
      <c r="L542" s="77"/>
      <c r="M542" s="78"/>
      <c r="N542" s="71"/>
      <c r="O542" s="7">
        <f t="shared" si="54"/>
        <v>0</v>
      </c>
      <c r="P542" s="89"/>
      <c r="Q542" s="90"/>
      <c r="R542" s="17"/>
    </row>
    <row r="543" spans="2:18" ht="12.75">
      <c r="B543" s="79"/>
      <c r="C543" s="125"/>
      <c r="D543" s="126"/>
      <c r="E543" s="93"/>
      <c r="F543" s="93"/>
      <c r="G543" s="14"/>
      <c r="H543" s="14"/>
      <c r="I543" s="14"/>
      <c r="J543" s="95"/>
      <c r="K543" s="95"/>
      <c r="L543" s="75"/>
      <c r="M543" s="86"/>
      <c r="N543" s="76"/>
      <c r="O543" s="7">
        <f t="shared" si="54"/>
        <v>0</v>
      </c>
      <c r="P543" s="89"/>
      <c r="Q543" s="90"/>
      <c r="R543" s="17"/>
    </row>
    <row r="544" spans="2:18" ht="13.5" thickBot="1">
      <c r="B544" s="79"/>
      <c r="C544" s="127"/>
      <c r="D544" s="128"/>
      <c r="E544" s="93"/>
      <c r="F544" s="93"/>
      <c r="G544" s="14"/>
      <c r="H544" s="14"/>
      <c r="I544" s="38"/>
      <c r="J544" s="94"/>
      <c r="K544" s="94"/>
      <c r="L544" s="102"/>
      <c r="M544" s="102"/>
      <c r="N544" s="102"/>
      <c r="O544" s="7">
        <f t="shared" si="54"/>
        <v>0</v>
      </c>
      <c r="P544" s="91"/>
      <c r="Q544" s="92"/>
      <c r="R544" s="17"/>
    </row>
    <row r="545" spans="2:18" ht="14.25" thickBot="1" thickTop="1">
      <c r="B545" s="16"/>
      <c r="C545" s="116"/>
      <c r="D545" s="116"/>
      <c r="E545" s="116"/>
      <c r="F545" s="116"/>
      <c r="G545" s="41"/>
      <c r="H545" s="29"/>
      <c r="I545" s="29"/>
      <c r="J545" s="118" t="s">
        <v>22</v>
      </c>
      <c r="K545" s="119"/>
      <c r="L545" s="72">
        <f>SUM(L537:L544)</f>
        <v>0</v>
      </c>
      <c r="M545" s="72"/>
      <c r="N545" s="72"/>
      <c r="O545" s="46">
        <f>SUM(O537:O544)</f>
        <v>0</v>
      </c>
      <c r="P545" s="49"/>
      <c r="Q545" s="50"/>
      <c r="R545" s="17"/>
    </row>
    <row r="546" spans="2:18" ht="13.5" thickTop="1">
      <c r="B546" s="16"/>
      <c r="C546" s="116"/>
      <c r="D546" s="116"/>
      <c r="E546" s="116"/>
      <c r="F546" s="116"/>
      <c r="G546" s="41"/>
      <c r="H546" s="43"/>
      <c r="I546" s="43"/>
      <c r="J546" s="117"/>
      <c r="K546" s="117"/>
      <c r="L546" s="73"/>
      <c r="M546" s="98"/>
      <c r="N546" s="99"/>
      <c r="O546" s="18"/>
      <c r="P546" s="100"/>
      <c r="Q546" s="101"/>
      <c r="R546" s="17"/>
    </row>
    <row r="547" spans="2:18" ht="15" customHeight="1" thickBot="1">
      <c r="B547" s="19"/>
      <c r="C547" s="52"/>
      <c r="D547" s="52"/>
      <c r="E547" s="83"/>
      <c r="F547" s="83"/>
      <c r="G547" s="53"/>
      <c r="H547" s="53"/>
      <c r="I547" s="53"/>
      <c r="J547" s="83"/>
      <c r="K547" s="83"/>
      <c r="L547" s="84"/>
      <c r="M547" s="84"/>
      <c r="N547" s="84"/>
      <c r="O547" s="53"/>
      <c r="P547" s="52"/>
      <c r="Q547" s="52"/>
      <c r="R547" s="23"/>
    </row>
    <row r="548" spans="3:17" ht="13.5" thickTop="1">
      <c r="C548" s="25"/>
      <c r="D548" s="25"/>
      <c r="E548" s="85"/>
      <c r="F548" s="85"/>
      <c r="G548" s="51"/>
      <c r="H548" s="51"/>
      <c r="I548" s="51"/>
      <c r="J548" s="85"/>
      <c r="K548" s="85"/>
      <c r="L548" s="86"/>
      <c r="M548" s="86"/>
      <c r="N548" s="86"/>
      <c r="O548" s="51"/>
      <c r="P548" s="25"/>
      <c r="Q548" s="25"/>
    </row>
    <row r="549" spans="2:18" ht="12.75">
      <c r="B549" s="63"/>
      <c r="C549" s="64"/>
      <c r="D549" s="64"/>
      <c r="E549" s="80"/>
      <c r="F549" s="80"/>
      <c r="G549" s="65"/>
      <c r="H549" s="65"/>
      <c r="I549" s="65"/>
      <c r="J549" s="80"/>
      <c r="K549" s="80"/>
      <c r="L549" s="82"/>
      <c r="M549" s="82"/>
      <c r="N549" s="82"/>
      <c r="O549" s="65"/>
      <c r="P549" s="64"/>
      <c r="Q549" s="64"/>
      <c r="R549" s="63"/>
    </row>
    <row r="550" spans="2:18" ht="12.75">
      <c r="B550" s="63"/>
      <c r="C550" s="64"/>
      <c r="D550" s="64"/>
      <c r="E550" s="80"/>
      <c r="F550" s="80"/>
      <c r="G550" s="65"/>
      <c r="H550" s="65"/>
      <c r="I550" s="65"/>
      <c r="J550" s="80"/>
      <c r="K550" s="80"/>
      <c r="L550" s="82"/>
      <c r="M550" s="82"/>
      <c r="N550" s="82"/>
      <c r="O550" s="65"/>
      <c r="P550" s="64"/>
      <c r="Q550" s="64"/>
      <c r="R550" s="63"/>
    </row>
    <row r="551" spans="2:18" ht="12.75">
      <c r="B551" s="63"/>
      <c r="C551" s="64"/>
      <c r="D551" s="64"/>
      <c r="E551" s="80"/>
      <c r="F551" s="80"/>
      <c r="G551" s="65"/>
      <c r="H551" s="65"/>
      <c r="I551" s="65"/>
      <c r="J551" s="80"/>
      <c r="K551" s="80"/>
      <c r="L551" s="82"/>
      <c r="M551" s="82"/>
      <c r="N551" s="82"/>
      <c r="O551" s="65"/>
      <c r="P551" s="64"/>
      <c r="Q551" s="64"/>
      <c r="R551" s="63"/>
    </row>
    <row r="552" spans="2:18" ht="12.75">
      <c r="B552" s="63"/>
      <c r="C552" s="64"/>
      <c r="D552" s="64"/>
      <c r="E552" s="80"/>
      <c r="F552" s="80"/>
      <c r="G552" s="65"/>
      <c r="H552" s="65"/>
      <c r="I552" s="65"/>
      <c r="J552" s="80"/>
      <c r="K552" s="80"/>
      <c r="L552" s="82"/>
      <c r="M552" s="82"/>
      <c r="N552" s="82"/>
      <c r="O552" s="65"/>
      <c r="P552" s="64"/>
      <c r="Q552" s="64"/>
      <c r="R552" s="63"/>
    </row>
    <row r="553" spans="2:18" ht="12.75">
      <c r="B553" s="63"/>
      <c r="C553" s="64"/>
      <c r="D553" s="64"/>
      <c r="E553" s="80"/>
      <c r="F553" s="80"/>
      <c r="G553" s="65"/>
      <c r="H553" s="65"/>
      <c r="I553" s="65"/>
      <c r="J553" s="80"/>
      <c r="K553" s="80"/>
      <c r="L553" s="82"/>
      <c r="M553" s="82"/>
      <c r="N553" s="82"/>
      <c r="O553" s="65"/>
      <c r="P553" s="64"/>
      <c r="Q553" s="64"/>
      <c r="R553" s="63"/>
    </row>
    <row r="554" spans="2:18" ht="12.75">
      <c r="B554" s="63"/>
      <c r="C554" s="64"/>
      <c r="D554" s="64"/>
      <c r="E554" s="80"/>
      <c r="F554" s="80"/>
      <c r="G554" s="65"/>
      <c r="H554" s="65"/>
      <c r="I554" s="65"/>
      <c r="J554" s="80"/>
      <c r="K554" s="80"/>
      <c r="L554" s="82"/>
      <c r="M554" s="82"/>
      <c r="N554" s="82"/>
      <c r="O554" s="65"/>
      <c r="P554" s="64"/>
      <c r="Q554" s="64"/>
      <c r="R554" s="63"/>
    </row>
    <row r="555" spans="2:18" ht="12.75">
      <c r="B555" s="63"/>
      <c r="C555" s="80"/>
      <c r="D555" s="80"/>
      <c r="E555" s="80"/>
      <c r="F555" s="80"/>
      <c r="G555" s="65"/>
      <c r="H555" s="65"/>
      <c r="I555" s="65"/>
      <c r="J555" s="81"/>
      <c r="K555" s="81"/>
      <c r="L555" s="82"/>
      <c r="M555" s="82"/>
      <c r="N555" s="82"/>
      <c r="O555" s="65"/>
      <c r="P555" s="80"/>
      <c r="Q555" s="80"/>
      <c r="R555" s="63"/>
    </row>
    <row r="556" spans="2:18" ht="12.75">
      <c r="B556" s="63"/>
      <c r="C556" s="80"/>
      <c r="D556" s="80"/>
      <c r="E556" s="80"/>
      <c r="F556" s="80"/>
      <c r="G556" s="65"/>
      <c r="H556" s="65"/>
      <c r="I556" s="65"/>
      <c r="J556" s="80"/>
      <c r="K556" s="80"/>
      <c r="L556" s="82"/>
      <c r="M556" s="82"/>
      <c r="N556" s="82"/>
      <c r="O556" s="65"/>
      <c r="P556" s="80"/>
      <c r="Q556" s="80"/>
      <c r="R556" s="63"/>
    </row>
    <row r="557" spans="2:18" ht="12.75">
      <c r="B557" s="63"/>
      <c r="C557" s="5"/>
      <c r="D557" s="5"/>
      <c r="E557" s="5"/>
      <c r="F557" s="5"/>
      <c r="G557" s="5"/>
      <c r="H557" s="5"/>
      <c r="I557" s="5"/>
      <c r="J557" s="5"/>
      <c r="K557" s="5"/>
      <c r="L557" s="5"/>
      <c r="M557" s="63"/>
      <c r="N557" s="63"/>
      <c r="O557" s="63"/>
      <c r="P557" s="63"/>
      <c r="Q557" s="63"/>
      <c r="R557" s="63"/>
    </row>
    <row r="558" spans="2:18" ht="12.75">
      <c r="B558" s="63"/>
      <c r="C558" s="5"/>
      <c r="D558" s="5"/>
      <c r="E558" s="5"/>
      <c r="F558" s="5"/>
      <c r="G558" s="5"/>
      <c r="H558" s="5"/>
      <c r="I558" s="5"/>
      <c r="J558" s="5"/>
      <c r="K558" s="5"/>
      <c r="L558" s="5"/>
      <c r="M558" s="63"/>
      <c r="N558" s="63"/>
      <c r="O558" s="63"/>
      <c r="P558" s="63"/>
      <c r="Q558" s="63"/>
      <c r="R558" s="63"/>
    </row>
    <row r="559" spans="2:18" ht="12.75">
      <c r="B559" s="63"/>
      <c r="C559" s="5"/>
      <c r="D559" s="5"/>
      <c r="E559" s="5"/>
      <c r="F559" s="5"/>
      <c r="G559" s="5"/>
      <c r="H559" s="5"/>
      <c r="I559" s="5"/>
      <c r="J559" s="5"/>
      <c r="K559" s="5"/>
      <c r="L559" s="5"/>
      <c r="M559" s="63"/>
      <c r="N559" s="63"/>
      <c r="O559" s="63"/>
      <c r="P559" s="63"/>
      <c r="Q559" s="63"/>
      <c r="R559" s="63"/>
    </row>
    <row r="560" spans="2:18" ht="12.75">
      <c r="B560" s="63"/>
      <c r="C560" s="5"/>
      <c r="D560" s="5"/>
      <c r="E560" s="5"/>
      <c r="F560" s="5"/>
      <c r="G560" s="5"/>
      <c r="H560" s="5"/>
      <c r="I560" s="5"/>
      <c r="J560" s="5"/>
      <c r="K560" s="5"/>
      <c r="L560" s="5"/>
      <c r="M560" s="63"/>
      <c r="N560" s="63"/>
      <c r="O560" s="63"/>
      <c r="P560" s="63"/>
      <c r="Q560" s="63"/>
      <c r="R560" s="63"/>
    </row>
    <row r="561" spans="2:18" ht="12.75">
      <c r="B561" s="63"/>
      <c r="C561" s="5"/>
      <c r="D561" s="5"/>
      <c r="E561" s="5"/>
      <c r="F561" s="5"/>
      <c r="G561" s="5"/>
      <c r="H561" s="5"/>
      <c r="I561" s="5"/>
      <c r="J561" s="5"/>
      <c r="K561" s="5"/>
      <c r="L561" s="5"/>
      <c r="M561" s="63"/>
      <c r="N561" s="63"/>
      <c r="O561" s="63"/>
      <c r="P561" s="63"/>
      <c r="Q561" s="63"/>
      <c r="R561" s="63"/>
    </row>
    <row r="562" spans="2:18" ht="12.75">
      <c r="B562" s="63"/>
      <c r="C562" s="5"/>
      <c r="D562" s="5"/>
      <c r="E562" s="5"/>
      <c r="F562" s="5"/>
      <c r="G562" s="5"/>
      <c r="H562" s="5"/>
      <c r="I562" s="5"/>
      <c r="J562" s="5"/>
      <c r="K562" s="5"/>
      <c r="L562" s="5"/>
      <c r="M562" s="63"/>
      <c r="N562" s="63"/>
      <c r="O562" s="63"/>
      <c r="P562" s="63"/>
      <c r="Q562" s="63"/>
      <c r="R562" s="63"/>
    </row>
    <row r="563" spans="2:18" ht="12.75">
      <c r="B563" s="63"/>
      <c r="C563" s="5"/>
      <c r="D563" s="5"/>
      <c r="E563" s="5"/>
      <c r="F563" s="5"/>
      <c r="G563" s="5"/>
      <c r="H563" s="5"/>
      <c r="I563" s="5"/>
      <c r="J563" s="5"/>
      <c r="K563" s="5"/>
      <c r="L563" s="5"/>
      <c r="M563" s="63"/>
      <c r="N563" s="63"/>
      <c r="O563" s="63"/>
      <c r="P563" s="63"/>
      <c r="Q563" s="63"/>
      <c r="R563" s="63"/>
    </row>
    <row r="564" spans="2:18" ht="12.75">
      <c r="B564" s="63"/>
      <c r="C564" s="5"/>
      <c r="D564" s="5"/>
      <c r="E564" s="5"/>
      <c r="F564" s="5"/>
      <c r="G564" s="5"/>
      <c r="H564" s="5"/>
      <c r="I564" s="5"/>
      <c r="J564" s="5"/>
      <c r="K564" s="5"/>
      <c r="L564" s="5"/>
      <c r="M564" s="63"/>
      <c r="N564" s="63"/>
      <c r="O564" s="63"/>
      <c r="P564" s="63"/>
      <c r="Q564" s="63"/>
      <c r="R564" s="63"/>
    </row>
    <row r="565" spans="3:12" ht="12.75">
      <c r="C565" s="5"/>
      <c r="D565" s="5"/>
      <c r="E565" s="5"/>
      <c r="F565" s="5"/>
      <c r="G565" s="5"/>
      <c r="H565" s="5"/>
      <c r="I565" s="5"/>
      <c r="J565" s="5"/>
      <c r="K565" s="5"/>
      <c r="L565" s="5"/>
    </row>
    <row r="566" spans="3:12" ht="12.75">
      <c r="C566" s="5"/>
      <c r="D566" s="5"/>
      <c r="E566" s="5"/>
      <c r="F566" s="5"/>
      <c r="G566" s="5"/>
      <c r="H566" s="5"/>
      <c r="I566" s="5"/>
      <c r="J566" s="5"/>
      <c r="K566" s="5"/>
      <c r="L566" s="5"/>
    </row>
    <row r="567" spans="3:12" ht="12.75">
      <c r="C567" s="5"/>
      <c r="D567" s="5"/>
      <c r="E567" s="5"/>
      <c r="F567" s="5"/>
      <c r="G567" s="5"/>
      <c r="H567" s="5"/>
      <c r="I567" s="5"/>
      <c r="J567" s="5"/>
      <c r="K567" s="5"/>
      <c r="L567" s="5"/>
    </row>
  </sheetData>
  <mergeCells count="2021">
    <mergeCell ref="B37:B44"/>
    <mergeCell ref="B27:B34"/>
    <mergeCell ref="B47:B54"/>
    <mergeCell ref="B57:B64"/>
    <mergeCell ref="P556:Q556"/>
    <mergeCell ref="C555:D555"/>
    <mergeCell ref="E555:F555"/>
    <mergeCell ref="J555:K555"/>
    <mergeCell ref="L555:N555"/>
    <mergeCell ref="C556:D556"/>
    <mergeCell ref="E556:F556"/>
    <mergeCell ref="J556:K556"/>
    <mergeCell ref="L556:N556"/>
    <mergeCell ref="E554:F554"/>
    <mergeCell ref="J554:K554"/>
    <mergeCell ref="L554:N554"/>
    <mergeCell ref="P555:Q555"/>
    <mergeCell ref="J549:K549"/>
    <mergeCell ref="L549:N549"/>
    <mergeCell ref="E553:F553"/>
    <mergeCell ref="J553:K553"/>
    <mergeCell ref="L553:N553"/>
    <mergeCell ref="E550:F550"/>
    <mergeCell ref="J550:K550"/>
    <mergeCell ref="L550:N550"/>
    <mergeCell ref="E549:F549"/>
    <mergeCell ref="E551:F551"/>
    <mergeCell ref="E547:F547"/>
    <mergeCell ref="J547:K547"/>
    <mergeCell ref="L547:N547"/>
    <mergeCell ref="E548:F548"/>
    <mergeCell ref="J548:K548"/>
    <mergeCell ref="L548:N548"/>
    <mergeCell ref="J551:K551"/>
    <mergeCell ref="L551:N551"/>
    <mergeCell ref="E552:F552"/>
    <mergeCell ref="J552:K552"/>
    <mergeCell ref="L552:N552"/>
    <mergeCell ref="P297:Q304"/>
    <mergeCell ref="P307:Q314"/>
    <mergeCell ref="P317:Q324"/>
    <mergeCell ref="E324:F324"/>
    <mergeCell ref="J324:K324"/>
    <mergeCell ref="E323:F323"/>
    <mergeCell ref="J323:K323"/>
    <mergeCell ref="E322:F322"/>
    <mergeCell ref="J322:K322"/>
    <mergeCell ref="E321:F321"/>
    <mergeCell ref="P267:Q274"/>
    <mergeCell ref="P277:Q284"/>
    <mergeCell ref="P287:Q294"/>
    <mergeCell ref="E294:F294"/>
    <mergeCell ref="J294:K294"/>
    <mergeCell ref="E293:F293"/>
    <mergeCell ref="J293:K293"/>
    <mergeCell ref="E292:F292"/>
    <mergeCell ref="J292:K292"/>
    <mergeCell ref="E291:F291"/>
    <mergeCell ref="P257:Q264"/>
    <mergeCell ref="E264:F264"/>
    <mergeCell ref="J264:K264"/>
    <mergeCell ref="E263:F263"/>
    <mergeCell ref="J263:K263"/>
    <mergeCell ref="E262:F262"/>
    <mergeCell ref="J262:K262"/>
    <mergeCell ref="E261:F261"/>
    <mergeCell ref="L228:N228"/>
    <mergeCell ref="L229:N229"/>
    <mergeCell ref="P237:Q244"/>
    <mergeCell ref="P247:Q254"/>
    <mergeCell ref="P205:Q205"/>
    <mergeCell ref="L206:N206"/>
    <mergeCell ref="P227:Q234"/>
    <mergeCell ref="L223:N223"/>
    <mergeCell ref="L224:N224"/>
    <mergeCell ref="L221:N221"/>
    <mergeCell ref="L222:N222"/>
    <mergeCell ref="P225:Q225"/>
    <mergeCell ref="L226:N226"/>
    <mergeCell ref="P226:Q226"/>
    <mergeCell ref="L214:N214"/>
    <mergeCell ref="L211:N211"/>
    <mergeCell ref="L212:N212"/>
    <mergeCell ref="L209:N209"/>
    <mergeCell ref="L210:N210"/>
    <mergeCell ref="L187:N187"/>
    <mergeCell ref="L188:N188"/>
    <mergeCell ref="L185:N185"/>
    <mergeCell ref="P185:Q185"/>
    <mergeCell ref="P157:Q164"/>
    <mergeCell ref="P167:Q174"/>
    <mergeCell ref="L173:N173"/>
    <mergeCell ref="L174:N174"/>
    <mergeCell ref="L171:N171"/>
    <mergeCell ref="L172:N172"/>
    <mergeCell ref="L169:N169"/>
    <mergeCell ref="L170:N170"/>
    <mergeCell ref="L167:N167"/>
    <mergeCell ref="L168:N168"/>
    <mergeCell ref="P137:Q144"/>
    <mergeCell ref="P147:Q154"/>
    <mergeCell ref="L153:N153"/>
    <mergeCell ref="L154:N154"/>
    <mergeCell ref="L151:N151"/>
    <mergeCell ref="L152:N152"/>
    <mergeCell ref="L149:N149"/>
    <mergeCell ref="L150:N150"/>
    <mergeCell ref="L147:N147"/>
    <mergeCell ref="L148:N148"/>
    <mergeCell ref="L545:N545"/>
    <mergeCell ref="L546:N546"/>
    <mergeCell ref="P546:Q546"/>
    <mergeCell ref="B67:B74"/>
    <mergeCell ref="B77:B84"/>
    <mergeCell ref="B87:B94"/>
    <mergeCell ref="B97:B104"/>
    <mergeCell ref="B107:B114"/>
    <mergeCell ref="B117:B124"/>
    <mergeCell ref="B127:B134"/>
    <mergeCell ref="L543:N543"/>
    <mergeCell ref="L544:N544"/>
    <mergeCell ref="P537:Q544"/>
    <mergeCell ref="B137:B144"/>
    <mergeCell ref="B147:B154"/>
    <mergeCell ref="B157:B164"/>
    <mergeCell ref="B167:B174"/>
    <mergeCell ref="B177:B184"/>
    <mergeCell ref="B187:B194"/>
    <mergeCell ref="B197:B204"/>
    <mergeCell ref="L541:N541"/>
    <mergeCell ref="L542:N542"/>
    <mergeCell ref="B207:B214"/>
    <mergeCell ref="B217:B224"/>
    <mergeCell ref="B227:B234"/>
    <mergeCell ref="B237:B244"/>
    <mergeCell ref="B247:B254"/>
    <mergeCell ref="B257:B264"/>
    <mergeCell ref="B267:B274"/>
    <mergeCell ref="B277:B284"/>
    <mergeCell ref="L539:N539"/>
    <mergeCell ref="L540:N540"/>
    <mergeCell ref="B287:B294"/>
    <mergeCell ref="B297:B304"/>
    <mergeCell ref="B307:B314"/>
    <mergeCell ref="B317:B324"/>
    <mergeCell ref="B327:B334"/>
    <mergeCell ref="B337:B344"/>
    <mergeCell ref="B347:B354"/>
    <mergeCell ref="B357:B364"/>
    <mergeCell ref="L537:N537"/>
    <mergeCell ref="L538:N538"/>
    <mergeCell ref="B367:B374"/>
    <mergeCell ref="B377:B384"/>
    <mergeCell ref="B387:B394"/>
    <mergeCell ref="B397:B404"/>
    <mergeCell ref="B407:B414"/>
    <mergeCell ref="B417:B424"/>
    <mergeCell ref="B427:B434"/>
    <mergeCell ref="B437:B444"/>
    <mergeCell ref="L535:N535"/>
    <mergeCell ref="P535:Q535"/>
    <mergeCell ref="L536:N536"/>
    <mergeCell ref="P536:Q536"/>
    <mergeCell ref="L534:N534"/>
    <mergeCell ref="P527:Q534"/>
    <mergeCell ref="B447:B454"/>
    <mergeCell ref="B457:B464"/>
    <mergeCell ref="B467:B474"/>
    <mergeCell ref="B477:B484"/>
    <mergeCell ref="B487:B494"/>
    <mergeCell ref="B497:B504"/>
    <mergeCell ref="B507:B514"/>
    <mergeCell ref="L532:N532"/>
    <mergeCell ref="B517:B524"/>
    <mergeCell ref="B527:B534"/>
    <mergeCell ref="L529:N529"/>
    <mergeCell ref="L530:N530"/>
    <mergeCell ref="L517:N517"/>
    <mergeCell ref="L518:N518"/>
    <mergeCell ref="E533:F533"/>
    <mergeCell ref="J533:K533"/>
    <mergeCell ref="L533:N533"/>
    <mergeCell ref="E532:F532"/>
    <mergeCell ref="B537:B544"/>
    <mergeCell ref="L527:N527"/>
    <mergeCell ref="L528:N528"/>
    <mergeCell ref="L525:N525"/>
    <mergeCell ref="E544:F544"/>
    <mergeCell ref="J544:K544"/>
    <mergeCell ref="E543:F543"/>
    <mergeCell ref="J543:K543"/>
    <mergeCell ref="E542:F542"/>
    <mergeCell ref="L531:N531"/>
    <mergeCell ref="P525:Q525"/>
    <mergeCell ref="L526:N526"/>
    <mergeCell ref="P526:Q526"/>
    <mergeCell ref="L523:N523"/>
    <mergeCell ref="L524:N524"/>
    <mergeCell ref="P517:Q524"/>
    <mergeCell ref="L521:N521"/>
    <mergeCell ref="L522:N522"/>
    <mergeCell ref="L519:N519"/>
    <mergeCell ref="L520:N520"/>
    <mergeCell ref="L515:N515"/>
    <mergeCell ref="P515:Q515"/>
    <mergeCell ref="L516:N516"/>
    <mergeCell ref="P516:Q516"/>
    <mergeCell ref="L513:N513"/>
    <mergeCell ref="L514:N514"/>
    <mergeCell ref="P507:Q514"/>
    <mergeCell ref="L511:N511"/>
    <mergeCell ref="L512:N512"/>
    <mergeCell ref="L509:N509"/>
    <mergeCell ref="L510:N510"/>
    <mergeCell ref="L507:N507"/>
    <mergeCell ref="L508:N508"/>
    <mergeCell ref="L505:N505"/>
    <mergeCell ref="P505:Q505"/>
    <mergeCell ref="L506:N506"/>
    <mergeCell ref="P506:Q506"/>
    <mergeCell ref="L503:N503"/>
    <mergeCell ref="L504:N504"/>
    <mergeCell ref="P497:Q504"/>
    <mergeCell ref="L501:N501"/>
    <mergeCell ref="L502:N502"/>
    <mergeCell ref="L499:N499"/>
    <mergeCell ref="L500:N500"/>
    <mergeCell ref="L497:N497"/>
    <mergeCell ref="L498:N498"/>
    <mergeCell ref="L495:N495"/>
    <mergeCell ref="P495:Q495"/>
    <mergeCell ref="L496:N496"/>
    <mergeCell ref="P496:Q496"/>
    <mergeCell ref="L493:N493"/>
    <mergeCell ref="L494:N494"/>
    <mergeCell ref="P487:Q494"/>
    <mergeCell ref="L491:N491"/>
    <mergeCell ref="L492:N492"/>
    <mergeCell ref="L489:N489"/>
    <mergeCell ref="L490:N490"/>
    <mergeCell ref="L487:N487"/>
    <mergeCell ref="L488:N488"/>
    <mergeCell ref="L485:N485"/>
    <mergeCell ref="P485:Q485"/>
    <mergeCell ref="L486:N486"/>
    <mergeCell ref="P486:Q486"/>
    <mergeCell ref="L483:N483"/>
    <mergeCell ref="L484:N484"/>
    <mergeCell ref="P477:Q484"/>
    <mergeCell ref="L481:N481"/>
    <mergeCell ref="L482:N482"/>
    <mergeCell ref="L479:N479"/>
    <mergeCell ref="L480:N480"/>
    <mergeCell ref="L477:N477"/>
    <mergeCell ref="L478:N478"/>
    <mergeCell ref="L475:N475"/>
    <mergeCell ref="L476:N476"/>
    <mergeCell ref="P476:Q476"/>
    <mergeCell ref="L473:N473"/>
    <mergeCell ref="L474:N474"/>
    <mergeCell ref="P467:Q474"/>
    <mergeCell ref="L471:N471"/>
    <mergeCell ref="L472:N472"/>
    <mergeCell ref="L469:N469"/>
    <mergeCell ref="L470:N470"/>
    <mergeCell ref="L467:N467"/>
    <mergeCell ref="L468:N468"/>
    <mergeCell ref="L465:N465"/>
    <mergeCell ref="P465:Q465"/>
    <mergeCell ref="L466:N466"/>
    <mergeCell ref="P466:Q466"/>
    <mergeCell ref="L463:N463"/>
    <mergeCell ref="L464:N464"/>
    <mergeCell ref="P457:Q464"/>
    <mergeCell ref="L461:N461"/>
    <mergeCell ref="L462:N462"/>
    <mergeCell ref="L459:N459"/>
    <mergeCell ref="L460:N460"/>
    <mergeCell ref="L457:N457"/>
    <mergeCell ref="L458:N458"/>
    <mergeCell ref="L455:N455"/>
    <mergeCell ref="P455:Q455"/>
    <mergeCell ref="L456:N456"/>
    <mergeCell ref="P456:Q456"/>
    <mergeCell ref="L453:N453"/>
    <mergeCell ref="L454:N454"/>
    <mergeCell ref="P447:Q454"/>
    <mergeCell ref="L451:N451"/>
    <mergeCell ref="L452:N452"/>
    <mergeCell ref="L449:N449"/>
    <mergeCell ref="L450:N450"/>
    <mergeCell ref="L447:N447"/>
    <mergeCell ref="L448:N448"/>
    <mergeCell ref="L445:N445"/>
    <mergeCell ref="P445:Q445"/>
    <mergeCell ref="L446:N446"/>
    <mergeCell ref="P446:Q446"/>
    <mergeCell ref="L443:N443"/>
    <mergeCell ref="L444:N444"/>
    <mergeCell ref="P437:Q444"/>
    <mergeCell ref="L441:N441"/>
    <mergeCell ref="L442:N442"/>
    <mergeCell ref="L439:N439"/>
    <mergeCell ref="L440:N440"/>
    <mergeCell ref="L437:N437"/>
    <mergeCell ref="L438:N438"/>
    <mergeCell ref="L435:N435"/>
    <mergeCell ref="P435:Q435"/>
    <mergeCell ref="L436:N436"/>
    <mergeCell ref="P436:Q436"/>
    <mergeCell ref="L433:N433"/>
    <mergeCell ref="L434:N434"/>
    <mergeCell ref="P427:Q434"/>
    <mergeCell ref="L431:N431"/>
    <mergeCell ref="L432:N432"/>
    <mergeCell ref="L429:N429"/>
    <mergeCell ref="L430:N430"/>
    <mergeCell ref="L427:N427"/>
    <mergeCell ref="L428:N428"/>
    <mergeCell ref="L425:N425"/>
    <mergeCell ref="P425:Q425"/>
    <mergeCell ref="L426:N426"/>
    <mergeCell ref="P426:Q426"/>
    <mergeCell ref="L423:N423"/>
    <mergeCell ref="L424:N424"/>
    <mergeCell ref="P417:Q424"/>
    <mergeCell ref="L421:N421"/>
    <mergeCell ref="L422:N422"/>
    <mergeCell ref="L419:N419"/>
    <mergeCell ref="L420:N420"/>
    <mergeCell ref="L417:N417"/>
    <mergeCell ref="L418:N418"/>
    <mergeCell ref="L415:N415"/>
    <mergeCell ref="P415:Q415"/>
    <mergeCell ref="L416:N416"/>
    <mergeCell ref="P416:Q416"/>
    <mergeCell ref="L413:N413"/>
    <mergeCell ref="L414:N414"/>
    <mergeCell ref="P407:Q414"/>
    <mergeCell ref="L411:N411"/>
    <mergeCell ref="L412:N412"/>
    <mergeCell ref="L409:N409"/>
    <mergeCell ref="L410:N410"/>
    <mergeCell ref="L407:N407"/>
    <mergeCell ref="L408:N408"/>
    <mergeCell ref="L405:N405"/>
    <mergeCell ref="L406:N406"/>
    <mergeCell ref="P406:Q406"/>
    <mergeCell ref="L403:N403"/>
    <mergeCell ref="L404:N404"/>
    <mergeCell ref="P397:Q404"/>
    <mergeCell ref="L401:N401"/>
    <mergeCell ref="L402:N402"/>
    <mergeCell ref="L399:N399"/>
    <mergeCell ref="L400:N400"/>
    <mergeCell ref="L397:N397"/>
    <mergeCell ref="L398:N398"/>
    <mergeCell ref="L395:N395"/>
    <mergeCell ref="P395:Q395"/>
    <mergeCell ref="L396:N396"/>
    <mergeCell ref="P396:Q396"/>
    <mergeCell ref="L393:N393"/>
    <mergeCell ref="L394:N394"/>
    <mergeCell ref="P387:Q394"/>
    <mergeCell ref="L391:N391"/>
    <mergeCell ref="L392:N392"/>
    <mergeCell ref="L389:N389"/>
    <mergeCell ref="L390:N390"/>
    <mergeCell ref="L387:N387"/>
    <mergeCell ref="L388:N388"/>
    <mergeCell ref="L385:N385"/>
    <mergeCell ref="P385:Q385"/>
    <mergeCell ref="L386:N386"/>
    <mergeCell ref="P386:Q386"/>
    <mergeCell ref="L383:N383"/>
    <mergeCell ref="L384:N384"/>
    <mergeCell ref="P377:Q384"/>
    <mergeCell ref="L381:N381"/>
    <mergeCell ref="L382:N382"/>
    <mergeCell ref="L379:N379"/>
    <mergeCell ref="L380:N380"/>
    <mergeCell ref="L377:N377"/>
    <mergeCell ref="L378:N378"/>
    <mergeCell ref="L375:N375"/>
    <mergeCell ref="P375:Q375"/>
    <mergeCell ref="L376:N376"/>
    <mergeCell ref="P376:Q376"/>
    <mergeCell ref="L373:N373"/>
    <mergeCell ref="L374:N374"/>
    <mergeCell ref="P367:Q374"/>
    <mergeCell ref="L371:N371"/>
    <mergeCell ref="L372:N372"/>
    <mergeCell ref="L369:N369"/>
    <mergeCell ref="L370:N370"/>
    <mergeCell ref="L367:N367"/>
    <mergeCell ref="L368:N368"/>
    <mergeCell ref="L365:N365"/>
    <mergeCell ref="P365:Q365"/>
    <mergeCell ref="L366:N366"/>
    <mergeCell ref="P366:Q366"/>
    <mergeCell ref="L363:N363"/>
    <mergeCell ref="L364:N364"/>
    <mergeCell ref="P357:Q364"/>
    <mergeCell ref="L361:N361"/>
    <mergeCell ref="L362:N362"/>
    <mergeCell ref="L359:N359"/>
    <mergeCell ref="L360:N360"/>
    <mergeCell ref="L357:N357"/>
    <mergeCell ref="L358:N358"/>
    <mergeCell ref="L355:N355"/>
    <mergeCell ref="P355:Q355"/>
    <mergeCell ref="L356:N356"/>
    <mergeCell ref="P356:Q356"/>
    <mergeCell ref="L353:N353"/>
    <mergeCell ref="L354:N354"/>
    <mergeCell ref="P347:Q354"/>
    <mergeCell ref="L351:N351"/>
    <mergeCell ref="L352:N352"/>
    <mergeCell ref="L349:N349"/>
    <mergeCell ref="L350:N350"/>
    <mergeCell ref="L347:N347"/>
    <mergeCell ref="L348:N348"/>
    <mergeCell ref="L345:N345"/>
    <mergeCell ref="P345:Q345"/>
    <mergeCell ref="L346:N346"/>
    <mergeCell ref="P346:Q346"/>
    <mergeCell ref="L343:N343"/>
    <mergeCell ref="L344:N344"/>
    <mergeCell ref="P337:Q344"/>
    <mergeCell ref="L341:N341"/>
    <mergeCell ref="L342:N342"/>
    <mergeCell ref="L339:N339"/>
    <mergeCell ref="L340:N340"/>
    <mergeCell ref="L337:N337"/>
    <mergeCell ref="L338:N338"/>
    <mergeCell ref="L335:N335"/>
    <mergeCell ref="L336:N336"/>
    <mergeCell ref="P336:Q336"/>
    <mergeCell ref="L333:N333"/>
    <mergeCell ref="L334:N334"/>
    <mergeCell ref="P327:Q334"/>
    <mergeCell ref="L331:N331"/>
    <mergeCell ref="L332:N332"/>
    <mergeCell ref="L329:N329"/>
    <mergeCell ref="L330:N330"/>
    <mergeCell ref="L327:N327"/>
    <mergeCell ref="L328:N328"/>
    <mergeCell ref="L325:N325"/>
    <mergeCell ref="P325:Q325"/>
    <mergeCell ref="L326:N326"/>
    <mergeCell ref="P326:Q326"/>
    <mergeCell ref="L218:N218"/>
    <mergeCell ref="L215:N215"/>
    <mergeCell ref="P215:Q215"/>
    <mergeCell ref="L216:N216"/>
    <mergeCell ref="P216:Q216"/>
    <mergeCell ref="P217:Q224"/>
    <mergeCell ref="L219:N219"/>
    <mergeCell ref="L220:N220"/>
    <mergeCell ref="P206:Q206"/>
    <mergeCell ref="L217:N217"/>
    <mergeCell ref="L201:N201"/>
    <mergeCell ref="L202:N202"/>
    <mergeCell ref="L207:N207"/>
    <mergeCell ref="L208:N208"/>
    <mergeCell ref="L205:N205"/>
    <mergeCell ref="P197:Q204"/>
    <mergeCell ref="P207:Q214"/>
    <mergeCell ref="L213:N213"/>
    <mergeCell ref="L199:N199"/>
    <mergeCell ref="L200:N200"/>
    <mergeCell ref="L197:N197"/>
    <mergeCell ref="L198:N198"/>
    <mergeCell ref="L195:N195"/>
    <mergeCell ref="L196:N196"/>
    <mergeCell ref="P196:Q196"/>
    <mergeCell ref="L193:N193"/>
    <mergeCell ref="L194:N194"/>
    <mergeCell ref="P187:Q194"/>
    <mergeCell ref="L191:N191"/>
    <mergeCell ref="L192:N192"/>
    <mergeCell ref="L189:N189"/>
    <mergeCell ref="L190:N190"/>
    <mergeCell ref="L186:N186"/>
    <mergeCell ref="P186:Q186"/>
    <mergeCell ref="L183:N183"/>
    <mergeCell ref="L184:N184"/>
    <mergeCell ref="P177:Q184"/>
    <mergeCell ref="L181:N181"/>
    <mergeCell ref="L182:N182"/>
    <mergeCell ref="L179:N179"/>
    <mergeCell ref="L180:N180"/>
    <mergeCell ref="L177:N177"/>
    <mergeCell ref="L178:N178"/>
    <mergeCell ref="L175:N175"/>
    <mergeCell ref="P175:Q175"/>
    <mergeCell ref="L176:N176"/>
    <mergeCell ref="P176:Q176"/>
    <mergeCell ref="L165:N165"/>
    <mergeCell ref="P165:Q165"/>
    <mergeCell ref="L166:N166"/>
    <mergeCell ref="P166:Q166"/>
    <mergeCell ref="L163:N163"/>
    <mergeCell ref="L164:N164"/>
    <mergeCell ref="L161:N161"/>
    <mergeCell ref="L162:N162"/>
    <mergeCell ref="L159:N159"/>
    <mergeCell ref="L160:N160"/>
    <mergeCell ref="L157:N157"/>
    <mergeCell ref="L158:N158"/>
    <mergeCell ref="L155:N155"/>
    <mergeCell ref="P155:Q155"/>
    <mergeCell ref="L156:N156"/>
    <mergeCell ref="P156:Q156"/>
    <mergeCell ref="L145:N145"/>
    <mergeCell ref="P145:Q145"/>
    <mergeCell ref="L146:N146"/>
    <mergeCell ref="P146:Q146"/>
    <mergeCell ref="L143:N143"/>
    <mergeCell ref="L144:N144"/>
    <mergeCell ref="L141:N141"/>
    <mergeCell ref="L142:N142"/>
    <mergeCell ref="L139:N139"/>
    <mergeCell ref="L140:N140"/>
    <mergeCell ref="L137:N137"/>
    <mergeCell ref="L138:N138"/>
    <mergeCell ref="L135:N135"/>
    <mergeCell ref="P135:Q135"/>
    <mergeCell ref="L136:N136"/>
    <mergeCell ref="P136:Q136"/>
    <mergeCell ref="L133:N133"/>
    <mergeCell ref="L134:N134"/>
    <mergeCell ref="P127:Q134"/>
    <mergeCell ref="L131:N131"/>
    <mergeCell ref="L132:N132"/>
    <mergeCell ref="L129:N129"/>
    <mergeCell ref="L130:N130"/>
    <mergeCell ref="L127:N127"/>
    <mergeCell ref="L128:N128"/>
    <mergeCell ref="L125:N125"/>
    <mergeCell ref="L126:N126"/>
    <mergeCell ref="P126:Q126"/>
    <mergeCell ref="L123:N123"/>
    <mergeCell ref="L124:N124"/>
    <mergeCell ref="P117:Q124"/>
    <mergeCell ref="L121:N121"/>
    <mergeCell ref="L122:N122"/>
    <mergeCell ref="L119:N119"/>
    <mergeCell ref="L120:N120"/>
    <mergeCell ref="L117:N117"/>
    <mergeCell ref="L118:N118"/>
    <mergeCell ref="L115:N115"/>
    <mergeCell ref="P115:Q115"/>
    <mergeCell ref="L116:N116"/>
    <mergeCell ref="P116:Q116"/>
    <mergeCell ref="L113:N113"/>
    <mergeCell ref="L114:N114"/>
    <mergeCell ref="P107:Q114"/>
    <mergeCell ref="L111:N111"/>
    <mergeCell ref="L112:N112"/>
    <mergeCell ref="L109:N109"/>
    <mergeCell ref="L110:N110"/>
    <mergeCell ref="L107:N107"/>
    <mergeCell ref="L108:N108"/>
    <mergeCell ref="L105:N105"/>
    <mergeCell ref="P105:Q105"/>
    <mergeCell ref="L106:N106"/>
    <mergeCell ref="P106:Q106"/>
    <mergeCell ref="L103:N103"/>
    <mergeCell ref="L104:N104"/>
    <mergeCell ref="P97:Q104"/>
    <mergeCell ref="L101:N101"/>
    <mergeCell ref="L102:N102"/>
    <mergeCell ref="L99:N99"/>
    <mergeCell ref="L100:N100"/>
    <mergeCell ref="L97:N97"/>
    <mergeCell ref="L98:N98"/>
    <mergeCell ref="L95:N95"/>
    <mergeCell ref="P95:Q95"/>
    <mergeCell ref="L96:N96"/>
    <mergeCell ref="P96:Q96"/>
    <mergeCell ref="L93:N93"/>
    <mergeCell ref="L94:N94"/>
    <mergeCell ref="P87:Q94"/>
    <mergeCell ref="L91:N91"/>
    <mergeCell ref="L92:N92"/>
    <mergeCell ref="L89:N89"/>
    <mergeCell ref="L90:N90"/>
    <mergeCell ref="L87:N87"/>
    <mergeCell ref="L88:N88"/>
    <mergeCell ref="L85:N85"/>
    <mergeCell ref="P85:Q85"/>
    <mergeCell ref="L86:N86"/>
    <mergeCell ref="P86:Q86"/>
    <mergeCell ref="L83:N83"/>
    <mergeCell ref="L84:N84"/>
    <mergeCell ref="P77:Q84"/>
    <mergeCell ref="L81:N81"/>
    <mergeCell ref="L82:N82"/>
    <mergeCell ref="L79:N79"/>
    <mergeCell ref="L80:N80"/>
    <mergeCell ref="L77:N77"/>
    <mergeCell ref="L78:N78"/>
    <mergeCell ref="L75:N75"/>
    <mergeCell ref="P75:Q75"/>
    <mergeCell ref="L76:N76"/>
    <mergeCell ref="P76:Q76"/>
    <mergeCell ref="L73:N73"/>
    <mergeCell ref="L74:N74"/>
    <mergeCell ref="P67:Q74"/>
    <mergeCell ref="L71:N71"/>
    <mergeCell ref="L72:N72"/>
    <mergeCell ref="L69:N69"/>
    <mergeCell ref="L70:N70"/>
    <mergeCell ref="L67:N67"/>
    <mergeCell ref="L68:N68"/>
    <mergeCell ref="L65:N65"/>
    <mergeCell ref="P65:Q65"/>
    <mergeCell ref="L66:N66"/>
    <mergeCell ref="P66:Q66"/>
    <mergeCell ref="L63:N63"/>
    <mergeCell ref="L64:N64"/>
    <mergeCell ref="P57:Q64"/>
    <mergeCell ref="L61:N61"/>
    <mergeCell ref="L62:N62"/>
    <mergeCell ref="L59:N59"/>
    <mergeCell ref="L60:N60"/>
    <mergeCell ref="L57:N57"/>
    <mergeCell ref="L58:N58"/>
    <mergeCell ref="L55:N55"/>
    <mergeCell ref="P55:Q55"/>
    <mergeCell ref="L56:N56"/>
    <mergeCell ref="P56:Q56"/>
    <mergeCell ref="L53:N53"/>
    <mergeCell ref="L54:N54"/>
    <mergeCell ref="P47:Q54"/>
    <mergeCell ref="L51:N51"/>
    <mergeCell ref="L52:N52"/>
    <mergeCell ref="L49:N49"/>
    <mergeCell ref="L50:N50"/>
    <mergeCell ref="L47:N47"/>
    <mergeCell ref="L48:N48"/>
    <mergeCell ref="L45:N45"/>
    <mergeCell ref="P45:Q45"/>
    <mergeCell ref="L46:N46"/>
    <mergeCell ref="P46:Q46"/>
    <mergeCell ref="L43:N43"/>
    <mergeCell ref="L44:N44"/>
    <mergeCell ref="P37:Q44"/>
    <mergeCell ref="L41:N41"/>
    <mergeCell ref="L42:N42"/>
    <mergeCell ref="L39:N39"/>
    <mergeCell ref="L40:N40"/>
    <mergeCell ref="L37:N37"/>
    <mergeCell ref="L38:N38"/>
    <mergeCell ref="P36:Q36"/>
    <mergeCell ref="P35:Q35"/>
    <mergeCell ref="P27:Q34"/>
    <mergeCell ref="L29:N29"/>
    <mergeCell ref="L30:N30"/>
    <mergeCell ref="L31:N31"/>
    <mergeCell ref="L34:N34"/>
    <mergeCell ref="L35:N35"/>
    <mergeCell ref="L27:N27"/>
    <mergeCell ref="L28:N28"/>
    <mergeCell ref="C546:D546"/>
    <mergeCell ref="E546:F546"/>
    <mergeCell ref="J546:K546"/>
    <mergeCell ref="C545:D545"/>
    <mergeCell ref="E545:F545"/>
    <mergeCell ref="J545:K545"/>
    <mergeCell ref="J542:K542"/>
    <mergeCell ref="E541:F541"/>
    <mergeCell ref="J541:K541"/>
    <mergeCell ref="E540:F540"/>
    <mergeCell ref="J540:K540"/>
    <mergeCell ref="E539:F539"/>
    <mergeCell ref="J539:K539"/>
    <mergeCell ref="E538:F538"/>
    <mergeCell ref="J538:K538"/>
    <mergeCell ref="E537:F537"/>
    <mergeCell ref="J537:K537"/>
    <mergeCell ref="C536:D536"/>
    <mergeCell ref="E536:F536"/>
    <mergeCell ref="J536:K536"/>
    <mergeCell ref="J532:K532"/>
    <mergeCell ref="E531:F531"/>
    <mergeCell ref="J531:K531"/>
    <mergeCell ref="E535:F535"/>
    <mergeCell ref="J535:K535"/>
    <mergeCell ref="E534:F534"/>
    <mergeCell ref="J534:K534"/>
    <mergeCell ref="E530:F530"/>
    <mergeCell ref="J530:K530"/>
    <mergeCell ref="E529:F529"/>
    <mergeCell ref="J529:K529"/>
    <mergeCell ref="E528:F528"/>
    <mergeCell ref="J528:K528"/>
    <mergeCell ref="E527:F527"/>
    <mergeCell ref="J527:K527"/>
    <mergeCell ref="E526:F526"/>
    <mergeCell ref="J526:K526"/>
    <mergeCell ref="C525:D525"/>
    <mergeCell ref="E525:F525"/>
    <mergeCell ref="J525:K525"/>
    <mergeCell ref="E524:F524"/>
    <mergeCell ref="J524:K524"/>
    <mergeCell ref="E523:F523"/>
    <mergeCell ref="J523:K523"/>
    <mergeCell ref="E522:F522"/>
    <mergeCell ref="J522:K522"/>
    <mergeCell ref="E521:F521"/>
    <mergeCell ref="E518:F518"/>
    <mergeCell ref="J521:K521"/>
    <mergeCell ref="E520:F520"/>
    <mergeCell ref="J520:K520"/>
    <mergeCell ref="E519:F519"/>
    <mergeCell ref="J519:K519"/>
    <mergeCell ref="J518:K518"/>
    <mergeCell ref="E517:F517"/>
    <mergeCell ref="J517:K517"/>
    <mergeCell ref="C516:D516"/>
    <mergeCell ref="E516:F516"/>
    <mergeCell ref="J516:K516"/>
    <mergeCell ref="E515:F515"/>
    <mergeCell ref="J515:K515"/>
    <mergeCell ref="E514:F514"/>
    <mergeCell ref="J514:K514"/>
    <mergeCell ref="E511:F511"/>
    <mergeCell ref="J511:K511"/>
    <mergeCell ref="E510:F510"/>
    <mergeCell ref="J510:K510"/>
    <mergeCell ref="E513:F513"/>
    <mergeCell ref="J513:K513"/>
    <mergeCell ref="E512:F512"/>
    <mergeCell ref="J512:K512"/>
    <mergeCell ref="J509:K509"/>
    <mergeCell ref="E508:F508"/>
    <mergeCell ref="J508:K508"/>
    <mergeCell ref="E507:F507"/>
    <mergeCell ref="J507:K507"/>
    <mergeCell ref="E509:F509"/>
    <mergeCell ref="E506:F506"/>
    <mergeCell ref="J506:K506"/>
    <mergeCell ref="C505:D505"/>
    <mergeCell ref="E505:F505"/>
    <mergeCell ref="J505:K505"/>
    <mergeCell ref="E504:F504"/>
    <mergeCell ref="J504:K504"/>
    <mergeCell ref="E503:F503"/>
    <mergeCell ref="J503:K503"/>
    <mergeCell ref="E502:F502"/>
    <mergeCell ref="J502:K502"/>
    <mergeCell ref="E501:F501"/>
    <mergeCell ref="E498:F498"/>
    <mergeCell ref="J501:K501"/>
    <mergeCell ref="E500:F500"/>
    <mergeCell ref="J500:K500"/>
    <mergeCell ref="E499:F499"/>
    <mergeCell ref="J499:K499"/>
    <mergeCell ref="J498:K498"/>
    <mergeCell ref="E497:F497"/>
    <mergeCell ref="J497:K497"/>
    <mergeCell ref="C496:D496"/>
    <mergeCell ref="E496:F496"/>
    <mergeCell ref="J496:K496"/>
    <mergeCell ref="E495:F495"/>
    <mergeCell ref="J495:K495"/>
    <mergeCell ref="E494:F494"/>
    <mergeCell ref="J494:K494"/>
    <mergeCell ref="E491:F491"/>
    <mergeCell ref="J491:K491"/>
    <mergeCell ref="E490:F490"/>
    <mergeCell ref="J490:K490"/>
    <mergeCell ref="E493:F493"/>
    <mergeCell ref="J493:K493"/>
    <mergeCell ref="E492:F492"/>
    <mergeCell ref="J492:K492"/>
    <mergeCell ref="J489:K489"/>
    <mergeCell ref="E488:F488"/>
    <mergeCell ref="J488:K488"/>
    <mergeCell ref="E487:F487"/>
    <mergeCell ref="J487:K487"/>
    <mergeCell ref="E489:F489"/>
    <mergeCell ref="E486:F486"/>
    <mergeCell ref="J486:K486"/>
    <mergeCell ref="C485:D485"/>
    <mergeCell ref="E485:F485"/>
    <mergeCell ref="J485:K485"/>
    <mergeCell ref="E484:F484"/>
    <mergeCell ref="J484:K484"/>
    <mergeCell ref="E483:F483"/>
    <mergeCell ref="J483:K483"/>
    <mergeCell ref="E482:F482"/>
    <mergeCell ref="J482:K482"/>
    <mergeCell ref="E481:F481"/>
    <mergeCell ref="E478:F478"/>
    <mergeCell ref="J481:K481"/>
    <mergeCell ref="E480:F480"/>
    <mergeCell ref="J480:K480"/>
    <mergeCell ref="E479:F479"/>
    <mergeCell ref="J479:K479"/>
    <mergeCell ref="J478:K478"/>
    <mergeCell ref="E477:F477"/>
    <mergeCell ref="J477:K477"/>
    <mergeCell ref="C476:D476"/>
    <mergeCell ref="E476:F476"/>
    <mergeCell ref="J476:K476"/>
    <mergeCell ref="E475:F475"/>
    <mergeCell ref="J475:K475"/>
    <mergeCell ref="E474:F474"/>
    <mergeCell ref="J474:K474"/>
    <mergeCell ref="E471:F471"/>
    <mergeCell ref="J471:K471"/>
    <mergeCell ref="E470:F470"/>
    <mergeCell ref="J470:K470"/>
    <mergeCell ref="E473:F473"/>
    <mergeCell ref="J473:K473"/>
    <mergeCell ref="E472:F472"/>
    <mergeCell ref="J472:K472"/>
    <mergeCell ref="J469:K469"/>
    <mergeCell ref="E468:F468"/>
    <mergeCell ref="J468:K468"/>
    <mergeCell ref="E467:F467"/>
    <mergeCell ref="J467:K467"/>
    <mergeCell ref="E469:F469"/>
    <mergeCell ref="E466:F466"/>
    <mergeCell ref="J466:K466"/>
    <mergeCell ref="C465:D465"/>
    <mergeCell ref="E465:F465"/>
    <mergeCell ref="J465:K465"/>
    <mergeCell ref="E464:F464"/>
    <mergeCell ref="J464:K464"/>
    <mergeCell ref="E463:F463"/>
    <mergeCell ref="J463:K463"/>
    <mergeCell ref="E462:F462"/>
    <mergeCell ref="J462:K462"/>
    <mergeCell ref="E461:F461"/>
    <mergeCell ref="E458:F458"/>
    <mergeCell ref="J461:K461"/>
    <mergeCell ref="E460:F460"/>
    <mergeCell ref="J460:K460"/>
    <mergeCell ref="E459:F459"/>
    <mergeCell ref="J459:K459"/>
    <mergeCell ref="J458:K458"/>
    <mergeCell ref="E457:F457"/>
    <mergeCell ref="J457:K457"/>
    <mergeCell ref="C456:D456"/>
    <mergeCell ref="E456:F456"/>
    <mergeCell ref="J456:K456"/>
    <mergeCell ref="E455:F455"/>
    <mergeCell ref="J455:K455"/>
    <mergeCell ref="E454:F454"/>
    <mergeCell ref="J454:K454"/>
    <mergeCell ref="E451:F451"/>
    <mergeCell ref="J451:K451"/>
    <mergeCell ref="E450:F450"/>
    <mergeCell ref="J450:K450"/>
    <mergeCell ref="E453:F453"/>
    <mergeCell ref="J453:K453"/>
    <mergeCell ref="E452:F452"/>
    <mergeCell ref="J452:K452"/>
    <mergeCell ref="J449:K449"/>
    <mergeCell ref="E448:F448"/>
    <mergeCell ref="J448:K448"/>
    <mergeCell ref="E447:F447"/>
    <mergeCell ref="J447:K447"/>
    <mergeCell ref="E449:F449"/>
    <mergeCell ref="E446:F446"/>
    <mergeCell ref="J446:K446"/>
    <mergeCell ref="C445:D445"/>
    <mergeCell ref="E445:F445"/>
    <mergeCell ref="J445:K445"/>
    <mergeCell ref="E444:F444"/>
    <mergeCell ref="J444:K444"/>
    <mergeCell ref="E443:F443"/>
    <mergeCell ref="J443:K443"/>
    <mergeCell ref="E442:F442"/>
    <mergeCell ref="J442:K442"/>
    <mergeCell ref="E441:F441"/>
    <mergeCell ref="E438:F438"/>
    <mergeCell ref="J441:K441"/>
    <mergeCell ref="E440:F440"/>
    <mergeCell ref="J440:K440"/>
    <mergeCell ref="E439:F439"/>
    <mergeCell ref="J439:K439"/>
    <mergeCell ref="J438:K438"/>
    <mergeCell ref="E437:F437"/>
    <mergeCell ref="J437:K437"/>
    <mergeCell ref="C436:D436"/>
    <mergeCell ref="E436:F436"/>
    <mergeCell ref="J436:K436"/>
    <mergeCell ref="E435:F435"/>
    <mergeCell ref="J435:K435"/>
    <mergeCell ref="E434:F434"/>
    <mergeCell ref="J434:K434"/>
    <mergeCell ref="E431:F431"/>
    <mergeCell ref="J431:K431"/>
    <mergeCell ref="E430:F430"/>
    <mergeCell ref="J430:K430"/>
    <mergeCell ref="E433:F433"/>
    <mergeCell ref="J433:K433"/>
    <mergeCell ref="E432:F432"/>
    <mergeCell ref="J432:K432"/>
    <mergeCell ref="J429:K429"/>
    <mergeCell ref="E428:F428"/>
    <mergeCell ref="J428:K428"/>
    <mergeCell ref="E427:F427"/>
    <mergeCell ref="J427:K427"/>
    <mergeCell ref="E429:F429"/>
    <mergeCell ref="E426:F426"/>
    <mergeCell ref="J426:K426"/>
    <mergeCell ref="C425:D425"/>
    <mergeCell ref="E425:F425"/>
    <mergeCell ref="J425:K425"/>
    <mergeCell ref="E424:F424"/>
    <mergeCell ref="J424:K424"/>
    <mergeCell ref="E423:F423"/>
    <mergeCell ref="J423:K423"/>
    <mergeCell ref="E422:F422"/>
    <mergeCell ref="J422:K422"/>
    <mergeCell ref="E421:F421"/>
    <mergeCell ref="E418:F418"/>
    <mergeCell ref="J421:K421"/>
    <mergeCell ref="E420:F420"/>
    <mergeCell ref="J420:K420"/>
    <mergeCell ref="E419:F419"/>
    <mergeCell ref="J419:K419"/>
    <mergeCell ref="J418:K418"/>
    <mergeCell ref="E417:F417"/>
    <mergeCell ref="J417:K417"/>
    <mergeCell ref="C416:D416"/>
    <mergeCell ref="E416:F416"/>
    <mergeCell ref="J416:K416"/>
    <mergeCell ref="E415:F415"/>
    <mergeCell ref="J415:K415"/>
    <mergeCell ref="E414:F414"/>
    <mergeCell ref="J414:K414"/>
    <mergeCell ref="E411:F411"/>
    <mergeCell ref="J411:K411"/>
    <mergeCell ref="E410:F410"/>
    <mergeCell ref="J410:K410"/>
    <mergeCell ref="E413:F413"/>
    <mergeCell ref="J413:K413"/>
    <mergeCell ref="E412:F412"/>
    <mergeCell ref="J412:K412"/>
    <mergeCell ref="J409:K409"/>
    <mergeCell ref="E408:F408"/>
    <mergeCell ref="J408:K408"/>
    <mergeCell ref="E407:F407"/>
    <mergeCell ref="J407:K407"/>
    <mergeCell ref="E409:F409"/>
    <mergeCell ref="E406:F406"/>
    <mergeCell ref="J406:K406"/>
    <mergeCell ref="C405:D405"/>
    <mergeCell ref="E405:F405"/>
    <mergeCell ref="J405:K405"/>
    <mergeCell ref="E404:F404"/>
    <mergeCell ref="J404:K404"/>
    <mergeCell ref="E403:F403"/>
    <mergeCell ref="J403:K403"/>
    <mergeCell ref="E402:F402"/>
    <mergeCell ref="J402:K402"/>
    <mergeCell ref="E401:F401"/>
    <mergeCell ref="E398:F398"/>
    <mergeCell ref="J401:K401"/>
    <mergeCell ref="E400:F400"/>
    <mergeCell ref="J400:K400"/>
    <mergeCell ref="E399:F399"/>
    <mergeCell ref="J399:K399"/>
    <mergeCell ref="J398:K398"/>
    <mergeCell ref="E397:F397"/>
    <mergeCell ref="J397:K397"/>
    <mergeCell ref="C396:D396"/>
    <mergeCell ref="E396:F396"/>
    <mergeCell ref="J396:K396"/>
    <mergeCell ref="E395:F395"/>
    <mergeCell ref="J395:K395"/>
    <mergeCell ref="E394:F394"/>
    <mergeCell ref="J394:K394"/>
    <mergeCell ref="E391:F391"/>
    <mergeCell ref="J391:K391"/>
    <mergeCell ref="E390:F390"/>
    <mergeCell ref="J390:K390"/>
    <mergeCell ref="E393:F393"/>
    <mergeCell ref="J393:K393"/>
    <mergeCell ref="E392:F392"/>
    <mergeCell ref="J392:K392"/>
    <mergeCell ref="J389:K389"/>
    <mergeCell ref="E388:F388"/>
    <mergeCell ref="J388:K388"/>
    <mergeCell ref="E387:F387"/>
    <mergeCell ref="J387:K387"/>
    <mergeCell ref="E389:F389"/>
    <mergeCell ref="E386:F386"/>
    <mergeCell ref="J386:K386"/>
    <mergeCell ref="C385:D385"/>
    <mergeCell ref="E385:F385"/>
    <mergeCell ref="J385:K385"/>
    <mergeCell ref="E384:F384"/>
    <mergeCell ref="J384:K384"/>
    <mergeCell ref="E383:F383"/>
    <mergeCell ref="J383:K383"/>
    <mergeCell ref="E382:F382"/>
    <mergeCell ref="J382:K382"/>
    <mergeCell ref="E381:F381"/>
    <mergeCell ref="E378:F378"/>
    <mergeCell ref="J381:K381"/>
    <mergeCell ref="E380:F380"/>
    <mergeCell ref="J380:K380"/>
    <mergeCell ref="E379:F379"/>
    <mergeCell ref="J379:K379"/>
    <mergeCell ref="J378:K378"/>
    <mergeCell ref="E377:F377"/>
    <mergeCell ref="J377:K377"/>
    <mergeCell ref="C376:D376"/>
    <mergeCell ref="E376:F376"/>
    <mergeCell ref="J376:K376"/>
    <mergeCell ref="E375:F375"/>
    <mergeCell ref="J375:K375"/>
    <mergeCell ref="E374:F374"/>
    <mergeCell ref="J374:K374"/>
    <mergeCell ref="E371:F371"/>
    <mergeCell ref="J371:K371"/>
    <mergeCell ref="E370:F370"/>
    <mergeCell ref="J370:K370"/>
    <mergeCell ref="E373:F373"/>
    <mergeCell ref="J373:K373"/>
    <mergeCell ref="E372:F372"/>
    <mergeCell ref="J372:K372"/>
    <mergeCell ref="J369:K369"/>
    <mergeCell ref="E368:F368"/>
    <mergeCell ref="J368:K368"/>
    <mergeCell ref="E367:F367"/>
    <mergeCell ref="J367:K367"/>
    <mergeCell ref="E369:F369"/>
    <mergeCell ref="E366:F366"/>
    <mergeCell ref="J366:K366"/>
    <mergeCell ref="C365:D365"/>
    <mergeCell ref="E365:F365"/>
    <mergeCell ref="J365:K365"/>
    <mergeCell ref="E364:F364"/>
    <mergeCell ref="J364:K364"/>
    <mergeCell ref="E363:F363"/>
    <mergeCell ref="J363:K363"/>
    <mergeCell ref="E362:F362"/>
    <mergeCell ref="J362:K362"/>
    <mergeCell ref="E361:F361"/>
    <mergeCell ref="E358:F358"/>
    <mergeCell ref="J361:K361"/>
    <mergeCell ref="E360:F360"/>
    <mergeCell ref="J360:K360"/>
    <mergeCell ref="E359:F359"/>
    <mergeCell ref="J359:K359"/>
    <mergeCell ref="J358:K358"/>
    <mergeCell ref="E357:F357"/>
    <mergeCell ref="J357:K357"/>
    <mergeCell ref="C356:D356"/>
    <mergeCell ref="E356:F356"/>
    <mergeCell ref="J356:K356"/>
    <mergeCell ref="E355:F355"/>
    <mergeCell ref="J355:K355"/>
    <mergeCell ref="E354:F354"/>
    <mergeCell ref="J354:K354"/>
    <mergeCell ref="E351:F351"/>
    <mergeCell ref="J351:K351"/>
    <mergeCell ref="E350:F350"/>
    <mergeCell ref="J350:K350"/>
    <mergeCell ref="E353:F353"/>
    <mergeCell ref="J353:K353"/>
    <mergeCell ref="E352:F352"/>
    <mergeCell ref="J352:K352"/>
    <mergeCell ref="J349:K349"/>
    <mergeCell ref="E348:F348"/>
    <mergeCell ref="J348:K348"/>
    <mergeCell ref="E347:F347"/>
    <mergeCell ref="J347:K347"/>
    <mergeCell ref="E349:F349"/>
    <mergeCell ref="E346:F346"/>
    <mergeCell ref="J346:K346"/>
    <mergeCell ref="C345:D345"/>
    <mergeCell ref="E345:F345"/>
    <mergeCell ref="J345:K345"/>
    <mergeCell ref="E344:F344"/>
    <mergeCell ref="J344:K344"/>
    <mergeCell ref="E343:F343"/>
    <mergeCell ref="J343:K343"/>
    <mergeCell ref="E342:F342"/>
    <mergeCell ref="J342:K342"/>
    <mergeCell ref="E341:F341"/>
    <mergeCell ref="E338:F338"/>
    <mergeCell ref="J341:K341"/>
    <mergeCell ref="E340:F340"/>
    <mergeCell ref="J340:K340"/>
    <mergeCell ref="E339:F339"/>
    <mergeCell ref="J339:K339"/>
    <mergeCell ref="J338:K338"/>
    <mergeCell ref="E337:F337"/>
    <mergeCell ref="J337:K337"/>
    <mergeCell ref="C336:D336"/>
    <mergeCell ref="E336:F336"/>
    <mergeCell ref="J336:K336"/>
    <mergeCell ref="E335:F335"/>
    <mergeCell ref="J335:K335"/>
    <mergeCell ref="E334:F334"/>
    <mergeCell ref="J334:K334"/>
    <mergeCell ref="E331:F331"/>
    <mergeCell ref="J331:K331"/>
    <mergeCell ref="E330:F330"/>
    <mergeCell ref="J330:K330"/>
    <mergeCell ref="E333:F333"/>
    <mergeCell ref="J333:K333"/>
    <mergeCell ref="E332:F332"/>
    <mergeCell ref="J332:K332"/>
    <mergeCell ref="J329:K329"/>
    <mergeCell ref="E328:F328"/>
    <mergeCell ref="J328:K328"/>
    <mergeCell ref="E327:F327"/>
    <mergeCell ref="J327:K327"/>
    <mergeCell ref="E329:F329"/>
    <mergeCell ref="E326:F326"/>
    <mergeCell ref="J326:K326"/>
    <mergeCell ref="C325:D325"/>
    <mergeCell ref="E325:F325"/>
    <mergeCell ref="J325:K325"/>
    <mergeCell ref="J321:K321"/>
    <mergeCell ref="E320:F320"/>
    <mergeCell ref="J320:K320"/>
    <mergeCell ref="E317:F317"/>
    <mergeCell ref="J317:K317"/>
    <mergeCell ref="C316:D316"/>
    <mergeCell ref="E316:F316"/>
    <mergeCell ref="J316:K316"/>
    <mergeCell ref="C317:D320"/>
    <mergeCell ref="E319:F319"/>
    <mergeCell ref="J319:K319"/>
    <mergeCell ref="E318:F318"/>
    <mergeCell ref="J318:K318"/>
    <mergeCell ref="C315:D315"/>
    <mergeCell ref="E315:F315"/>
    <mergeCell ref="J315:K315"/>
    <mergeCell ref="E314:F314"/>
    <mergeCell ref="J314:K314"/>
    <mergeCell ref="C311:D314"/>
    <mergeCell ref="E313:F313"/>
    <mergeCell ref="J313:K313"/>
    <mergeCell ref="E312:F312"/>
    <mergeCell ref="J312:K312"/>
    <mergeCell ref="E311:F311"/>
    <mergeCell ref="J311:K311"/>
    <mergeCell ref="E310:F310"/>
    <mergeCell ref="J310:K310"/>
    <mergeCell ref="E309:F309"/>
    <mergeCell ref="J309:K309"/>
    <mergeCell ref="E308:F308"/>
    <mergeCell ref="J308:K308"/>
    <mergeCell ref="E307:F307"/>
    <mergeCell ref="J307:K307"/>
    <mergeCell ref="C306:D306"/>
    <mergeCell ref="E306:F306"/>
    <mergeCell ref="J306:K306"/>
    <mergeCell ref="E305:F305"/>
    <mergeCell ref="J305:K305"/>
    <mergeCell ref="E304:F304"/>
    <mergeCell ref="J304:K304"/>
    <mergeCell ref="E301:F301"/>
    <mergeCell ref="J301:K301"/>
    <mergeCell ref="E300:F300"/>
    <mergeCell ref="J300:K300"/>
    <mergeCell ref="E303:F303"/>
    <mergeCell ref="J303:K303"/>
    <mergeCell ref="E302:F302"/>
    <mergeCell ref="J302:K302"/>
    <mergeCell ref="J299:K299"/>
    <mergeCell ref="E298:F298"/>
    <mergeCell ref="J298:K298"/>
    <mergeCell ref="E297:F297"/>
    <mergeCell ref="J297:K297"/>
    <mergeCell ref="E299:F299"/>
    <mergeCell ref="E296:F296"/>
    <mergeCell ref="J296:K296"/>
    <mergeCell ref="C295:D295"/>
    <mergeCell ref="E295:F295"/>
    <mergeCell ref="J295:K295"/>
    <mergeCell ref="J291:K291"/>
    <mergeCell ref="E290:F290"/>
    <mergeCell ref="J290:K290"/>
    <mergeCell ref="E287:F287"/>
    <mergeCell ref="J287:K287"/>
    <mergeCell ref="C286:D286"/>
    <mergeCell ref="E286:F286"/>
    <mergeCell ref="J286:K286"/>
    <mergeCell ref="C287:D290"/>
    <mergeCell ref="E289:F289"/>
    <mergeCell ref="J289:K289"/>
    <mergeCell ref="E288:F288"/>
    <mergeCell ref="J288:K288"/>
    <mergeCell ref="C285:D285"/>
    <mergeCell ref="E285:F285"/>
    <mergeCell ref="J285:K285"/>
    <mergeCell ref="E284:F284"/>
    <mergeCell ref="J284:K284"/>
    <mergeCell ref="C281:D284"/>
    <mergeCell ref="E283:F283"/>
    <mergeCell ref="J283:K283"/>
    <mergeCell ref="E282:F282"/>
    <mergeCell ref="J282:K282"/>
    <mergeCell ref="E281:F281"/>
    <mergeCell ref="J281:K281"/>
    <mergeCell ref="E280:F280"/>
    <mergeCell ref="J280:K280"/>
    <mergeCell ref="E279:F279"/>
    <mergeCell ref="J279:K279"/>
    <mergeCell ref="E278:F278"/>
    <mergeCell ref="J278:K278"/>
    <mergeCell ref="E277:F277"/>
    <mergeCell ref="J277:K277"/>
    <mergeCell ref="C276:D276"/>
    <mergeCell ref="E276:F276"/>
    <mergeCell ref="J276:K276"/>
    <mergeCell ref="E275:F275"/>
    <mergeCell ref="J275:K275"/>
    <mergeCell ref="E274:F274"/>
    <mergeCell ref="J274:K274"/>
    <mergeCell ref="E271:F271"/>
    <mergeCell ref="J271:K271"/>
    <mergeCell ref="E270:F270"/>
    <mergeCell ref="J270:K270"/>
    <mergeCell ref="E273:F273"/>
    <mergeCell ref="J273:K273"/>
    <mergeCell ref="E272:F272"/>
    <mergeCell ref="J272:K272"/>
    <mergeCell ref="J269:K269"/>
    <mergeCell ref="E268:F268"/>
    <mergeCell ref="J268:K268"/>
    <mergeCell ref="E267:F267"/>
    <mergeCell ref="J267:K267"/>
    <mergeCell ref="E269:F269"/>
    <mergeCell ref="E266:F266"/>
    <mergeCell ref="J266:K266"/>
    <mergeCell ref="C265:D265"/>
    <mergeCell ref="E265:F265"/>
    <mergeCell ref="J265:K265"/>
    <mergeCell ref="J261:K261"/>
    <mergeCell ref="E260:F260"/>
    <mergeCell ref="J260:K260"/>
    <mergeCell ref="E257:F257"/>
    <mergeCell ref="J257:K257"/>
    <mergeCell ref="C256:D256"/>
    <mergeCell ref="E256:F256"/>
    <mergeCell ref="J256:K256"/>
    <mergeCell ref="C257:D260"/>
    <mergeCell ref="E259:F259"/>
    <mergeCell ref="J259:K259"/>
    <mergeCell ref="E258:F258"/>
    <mergeCell ref="J258:K258"/>
    <mergeCell ref="C255:D255"/>
    <mergeCell ref="E255:F255"/>
    <mergeCell ref="J255:K255"/>
    <mergeCell ref="E254:F254"/>
    <mergeCell ref="J254:K254"/>
    <mergeCell ref="C251:D254"/>
    <mergeCell ref="E253:F253"/>
    <mergeCell ref="J253:K253"/>
    <mergeCell ref="E252:F252"/>
    <mergeCell ref="J252:K252"/>
    <mergeCell ref="E251:F251"/>
    <mergeCell ref="J251:K251"/>
    <mergeCell ref="E250:F250"/>
    <mergeCell ref="J250:K250"/>
    <mergeCell ref="E249:F249"/>
    <mergeCell ref="J249:K249"/>
    <mergeCell ref="E248:F248"/>
    <mergeCell ref="J248:K248"/>
    <mergeCell ref="E247:F247"/>
    <mergeCell ref="J247:K247"/>
    <mergeCell ref="C246:D246"/>
    <mergeCell ref="E246:F246"/>
    <mergeCell ref="J246:K246"/>
    <mergeCell ref="E239:F239"/>
    <mergeCell ref="C245:D245"/>
    <mergeCell ref="E245:F245"/>
    <mergeCell ref="J245:K245"/>
    <mergeCell ref="E244:F244"/>
    <mergeCell ref="J244:K244"/>
    <mergeCell ref="E241:F241"/>
    <mergeCell ref="J241:K241"/>
    <mergeCell ref="E240:F240"/>
    <mergeCell ref="J240:K240"/>
    <mergeCell ref="E243:F243"/>
    <mergeCell ref="J243:K243"/>
    <mergeCell ref="E242:F242"/>
    <mergeCell ref="J242:K242"/>
    <mergeCell ref="E238:F238"/>
    <mergeCell ref="J238:K238"/>
    <mergeCell ref="E237:F237"/>
    <mergeCell ref="J237:K237"/>
    <mergeCell ref="E236:F236"/>
    <mergeCell ref="J236:K236"/>
    <mergeCell ref="C235:D235"/>
    <mergeCell ref="E235:F235"/>
    <mergeCell ref="J235:K235"/>
    <mergeCell ref="E234:F234"/>
    <mergeCell ref="J234:K234"/>
    <mergeCell ref="E233:F233"/>
    <mergeCell ref="J233:K233"/>
    <mergeCell ref="E232:F232"/>
    <mergeCell ref="J232:K232"/>
    <mergeCell ref="E231:F231"/>
    <mergeCell ref="J231:K231"/>
    <mergeCell ref="E230:F230"/>
    <mergeCell ref="J230:K230"/>
    <mergeCell ref="E229:F229"/>
    <mergeCell ref="J229:K229"/>
    <mergeCell ref="J220:K220"/>
    <mergeCell ref="E228:F228"/>
    <mergeCell ref="J228:K228"/>
    <mergeCell ref="E227:F227"/>
    <mergeCell ref="J227:K227"/>
    <mergeCell ref="E218:F218"/>
    <mergeCell ref="J218:K218"/>
    <mergeCell ref="E219:F219"/>
    <mergeCell ref="J219:K219"/>
    <mergeCell ref="E224:F224"/>
    <mergeCell ref="J224:K224"/>
    <mergeCell ref="J225:K225"/>
    <mergeCell ref="J226:K226"/>
    <mergeCell ref="J221:K221"/>
    <mergeCell ref="E222:F222"/>
    <mergeCell ref="J222:K222"/>
    <mergeCell ref="E223:F223"/>
    <mergeCell ref="J223:K223"/>
    <mergeCell ref="L227:N227"/>
    <mergeCell ref="L225:N225"/>
    <mergeCell ref="E226:F226"/>
    <mergeCell ref="E213:F213"/>
    <mergeCell ref="J213:K213"/>
    <mergeCell ref="E214:F214"/>
    <mergeCell ref="J214:K214"/>
    <mergeCell ref="E215:F215"/>
    <mergeCell ref="E225:F225"/>
    <mergeCell ref="E221:F221"/>
    <mergeCell ref="P235:Q235"/>
    <mergeCell ref="L234:N234"/>
    <mergeCell ref="C216:D216"/>
    <mergeCell ref="E216:F216"/>
    <mergeCell ref="J216:K216"/>
    <mergeCell ref="L232:N232"/>
    <mergeCell ref="E217:F217"/>
    <mergeCell ref="J217:K217"/>
    <mergeCell ref="E220:F220"/>
    <mergeCell ref="C231:D234"/>
    <mergeCell ref="P236:Q236"/>
    <mergeCell ref="E208:F208"/>
    <mergeCell ref="J208:K208"/>
    <mergeCell ref="L236:N236"/>
    <mergeCell ref="E209:F209"/>
    <mergeCell ref="J209:K209"/>
    <mergeCell ref="E211:F211"/>
    <mergeCell ref="J211:K211"/>
    <mergeCell ref="E212:F212"/>
    <mergeCell ref="J212:K212"/>
    <mergeCell ref="C206:D206"/>
    <mergeCell ref="E206:F206"/>
    <mergeCell ref="J206:K206"/>
    <mergeCell ref="J210:K210"/>
    <mergeCell ref="E207:F207"/>
    <mergeCell ref="J207:K207"/>
    <mergeCell ref="E210:F210"/>
    <mergeCell ref="C207:D210"/>
    <mergeCell ref="E203:F203"/>
    <mergeCell ref="C201:D204"/>
    <mergeCell ref="J205:K205"/>
    <mergeCell ref="E198:F198"/>
    <mergeCell ref="J198:K198"/>
    <mergeCell ref="E200:F200"/>
    <mergeCell ref="E201:F201"/>
    <mergeCell ref="J201:K201"/>
    <mergeCell ref="E202:F202"/>
    <mergeCell ref="J202:K202"/>
    <mergeCell ref="E204:F204"/>
    <mergeCell ref="J204:K204"/>
    <mergeCell ref="C205:D205"/>
    <mergeCell ref="E205:F205"/>
    <mergeCell ref="L239:N239"/>
    <mergeCell ref="J200:K200"/>
    <mergeCell ref="L240:N240"/>
    <mergeCell ref="J203:K203"/>
    <mergeCell ref="L238:N238"/>
    <mergeCell ref="L231:N231"/>
    <mergeCell ref="L230:N230"/>
    <mergeCell ref="J239:K239"/>
    <mergeCell ref="L203:N203"/>
    <mergeCell ref="L204:N204"/>
    <mergeCell ref="P245:Q245"/>
    <mergeCell ref="L244:N244"/>
    <mergeCell ref="C196:D196"/>
    <mergeCell ref="E196:F196"/>
    <mergeCell ref="J196:K196"/>
    <mergeCell ref="L242:N242"/>
    <mergeCell ref="E197:F197"/>
    <mergeCell ref="J197:K197"/>
    <mergeCell ref="L241:N241"/>
    <mergeCell ref="E199:F199"/>
    <mergeCell ref="E192:F192"/>
    <mergeCell ref="J192:K192"/>
    <mergeCell ref="C195:D195"/>
    <mergeCell ref="E195:F195"/>
    <mergeCell ref="E193:F193"/>
    <mergeCell ref="J193:K193"/>
    <mergeCell ref="E194:F194"/>
    <mergeCell ref="J194:K194"/>
    <mergeCell ref="E186:F186"/>
    <mergeCell ref="J186:K186"/>
    <mergeCell ref="J190:K190"/>
    <mergeCell ref="P246:Q246"/>
    <mergeCell ref="E188:F188"/>
    <mergeCell ref="J188:K188"/>
    <mergeCell ref="L246:N246"/>
    <mergeCell ref="E189:F189"/>
    <mergeCell ref="J189:K189"/>
    <mergeCell ref="E191:F191"/>
    <mergeCell ref="E185:F185"/>
    <mergeCell ref="E181:F181"/>
    <mergeCell ref="J181:K181"/>
    <mergeCell ref="E182:F182"/>
    <mergeCell ref="J182:K182"/>
    <mergeCell ref="E183:F183"/>
    <mergeCell ref="J183:K183"/>
    <mergeCell ref="E184:F184"/>
    <mergeCell ref="J184:K184"/>
    <mergeCell ref="L250:N250"/>
    <mergeCell ref="E178:F178"/>
    <mergeCell ref="J178:K178"/>
    <mergeCell ref="L248:N248"/>
    <mergeCell ref="L247:N247"/>
    <mergeCell ref="E187:F187"/>
    <mergeCell ref="J187:K187"/>
    <mergeCell ref="E190:F190"/>
    <mergeCell ref="J185:K185"/>
    <mergeCell ref="L245:N245"/>
    <mergeCell ref="L249:N249"/>
    <mergeCell ref="J180:K180"/>
    <mergeCell ref="L243:N243"/>
    <mergeCell ref="J195:K195"/>
    <mergeCell ref="L237:N237"/>
    <mergeCell ref="L235:N235"/>
    <mergeCell ref="L233:N233"/>
    <mergeCell ref="J215:K215"/>
    <mergeCell ref="J191:K191"/>
    <mergeCell ref="J199:K199"/>
    <mergeCell ref="E179:F179"/>
    <mergeCell ref="E174:F174"/>
    <mergeCell ref="J174:K174"/>
    <mergeCell ref="C176:D176"/>
    <mergeCell ref="E176:F176"/>
    <mergeCell ref="J176:K176"/>
    <mergeCell ref="C175:D175"/>
    <mergeCell ref="E175:F175"/>
    <mergeCell ref="J179:K179"/>
    <mergeCell ref="J175:K175"/>
    <mergeCell ref="J171:K171"/>
    <mergeCell ref="E172:F172"/>
    <mergeCell ref="J172:K172"/>
    <mergeCell ref="P255:Q255"/>
    <mergeCell ref="L254:N254"/>
    <mergeCell ref="L252:N252"/>
    <mergeCell ref="E177:F177"/>
    <mergeCell ref="J177:K177"/>
    <mergeCell ref="E180:F180"/>
    <mergeCell ref="L251:N251"/>
    <mergeCell ref="E166:F166"/>
    <mergeCell ref="J166:K166"/>
    <mergeCell ref="J170:K170"/>
    <mergeCell ref="P256:Q256"/>
    <mergeCell ref="E168:F168"/>
    <mergeCell ref="J168:K168"/>
    <mergeCell ref="L256:N256"/>
    <mergeCell ref="E169:F169"/>
    <mergeCell ref="J169:K169"/>
    <mergeCell ref="E171:F171"/>
    <mergeCell ref="E158:F158"/>
    <mergeCell ref="J158:K158"/>
    <mergeCell ref="L258:N258"/>
    <mergeCell ref="C165:D165"/>
    <mergeCell ref="E165:F165"/>
    <mergeCell ref="E161:F161"/>
    <mergeCell ref="J161:K161"/>
    <mergeCell ref="E162:F162"/>
    <mergeCell ref="J162:K162"/>
    <mergeCell ref="E163:F163"/>
    <mergeCell ref="J155:K155"/>
    <mergeCell ref="L259:N259"/>
    <mergeCell ref="J160:K160"/>
    <mergeCell ref="L260:N260"/>
    <mergeCell ref="J163:K163"/>
    <mergeCell ref="J164:K164"/>
    <mergeCell ref="L257:N257"/>
    <mergeCell ref="J167:K167"/>
    <mergeCell ref="J165:K165"/>
    <mergeCell ref="L255:N255"/>
    <mergeCell ref="E160:F160"/>
    <mergeCell ref="L261:N261"/>
    <mergeCell ref="E159:F159"/>
    <mergeCell ref="J159:K159"/>
    <mergeCell ref="E164:F164"/>
    <mergeCell ref="E167:F167"/>
    <mergeCell ref="E170:F170"/>
    <mergeCell ref="L253:N253"/>
    <mergeCell ref="E173:F173"/>
    <mergeCell ref="J173:K173"/>
    <mergeCell ref="E153:F153"/>
    <mergeCell ref="J153:K153"/>
    <mergeCell ref="E154:F154"/>
    <mergeCell ref="J154:K154"/>
    <mergeCell ref="P266:Q266"/>
    <mergeCell ref="L263:N263"/>
    <mergeCell ref="C155:D155"/>
    <mergeCell ref="E155:F155"/>
    <mergeCell ref="C156:D156"/>
    <mergeCell ref="E156:F156"/>
    <mergeCell ref="J156:K156"/>
    <mergeCell ref="L262:N262"/>
    <mergeCell ref="E157:F157"/>
    <mergeCell ref="J157:K157"/>
    <mergeCell ref="L266:N266"/>
    <mergeCell ref="E149:F149"/>
    <mergeCell ref="J149:K149"/>
    <mergeCell ref="L264:N264"/>
    <mergeCell ref="J150:K150"/>
    <mergeCell ref="L265:N265"/>
    <mergeCell ref="E151:F151"/>
    <mergeCell ref="J151:K151"/>
    <mergeCell ref="E152:F152"/>
    <mergeCell ref="J152:K152"/>
    <mergeCell ref="E146:F146"/>
    <mergeCell ref="J146:K146"/>
    <mergeCell ref="E148:F148"/>
    <mergeCell ref="J148:K148"/>
    <mergeCell ref="E145:F145"/>
    <mergeCell ref="E141:F141"/>
    <mergeCell ref="J141:K141"/>
    <mergeCell ref="E142:F142"/>
    <mergeCell ref="J142:K142"/>
    <mergeCell ref="E143:F143"/>
    <mergeCell ref="J143:K143"/>
    <mergeCell ref="E144:F144"/>
    <mergeCell ref="J144:K144"/>
    <mergeCell ref="J140:K140"/>
    <mergeCell ref="L270:N270"/>
    <mergeCell ref="E138:F138"/>
    <mergeCell ref="J138:K138"/>
    <mergeCell ref="L268:N268"/>
    <mergeCell ref="L267:N267"/>
    <mergeCell ref="E147:F147"/>
    <mergeCell ref="J147:K147"/>
    <mergeCell ref="E150:F150"/>
    <mergeCell ref="J145:K145"/>
    <mergeCell ref="L271:N271"/>
    <mergeCell ref="E139:F139"/>
    <mergeCell ref="J139:K139"/>
    <mergeCell ref="C135:D135"/>
    <mergeCell ref="E135:F135"/>
    <mergeCell ref="J135:K135"/>
    <mergeCell ref="C136:D136"/>
    <mergeCell ref="E136:F136"/>
    <mergeCell ref="J136:K136"/>
    <mergeCell ref="L269:N269"/>
    <mergeCell ref="L272:N272"/>
    <mergeCell ref="E137:F137"/>
    <mergeCell ref="P275:Q275"/>
    <mergeCell ref="E131:F131"/>
    <mergeCell ref="J131:K131"/>
    <mergeCell ref="E132:F132"/>
    <mergeCell ref="J132:K132"/>
    <mergeCell ref="L274:N274"/>
    <mergeCell ref="E133:F133"/>
    <mergeCell ref="J133:K133"/>
    <mergeCell ref="E128:F128"/>
    <mergeCell ref="J128:K128"/>
    <mergeCell ref="L276:N276"/>
    <mergeCell ref="E129:F129"/>
    <mergeCell ref="J129:K129"/>
    <mergeCell ref="E134:F134"/>
    <mergeCell ref="J134:K134"/>
    <mergeCell ref="L273:N273"/>
    <mergeCell ref="J137:K137"/>
    <mergeCell ref="E140:F140"/>
    <mergeCell ref="J127:K127"/>
    <mergeCell ref="E123:F123"/>
    <mergeCell ref="J123:K123"/>
    <mergeCell ref="E124:F124"/>
    <mergeCell ref="J124:K124"/>
    <mergeCell ref="E125:F125"/>
    <mergeCell ref="J125:K125"/>
    <mergeCell ref="E126:F126"/>
    <mergeCell ref="J126:K126"/>
    <mergeCell ref="P276:Q276"/>
    <mergeCell ref="L281:N281"/>
    <mergeCell ref="E119:F119"/>
    <mergeCell ref="J119:K119"/>
    <mergeCell ref="E121:F121"/>
    <mergeCell ref="J121:K121"/>
    <mergeCell ref="E122:F122"/>
    <mergeCell ref="J122:K122"/>
    <mergeCell ref="L279:N279"/>
    <mergeCell ref="L278:N278"/>
    <mergeCell ref="L277:N277"/>
    <mergeCell ref="E127:F127"/>
    <mergeCell ref="E114:F114"/>
    <mergeCell ref="J114:K114"/>
    <mergeCell ref="E118:F118"/>
    <mergeCell ref="J118:K118"/>
    <mergeCell ref="E115:F115"/>
    <mergeCell ref="J115:K115"/>
    <mergeCell ref="E116:F116"/>
    <mergeCell ref="J116:K116"/>
    <mergeCell ref="P286:Q286"/>
    <mergeCell ref="E108:F108"/>
    <mergeCell ref="J108:K108"/>
    <mergeCell ref="L286:N286"/>
    <mergeCell ref="E109:F109"/>
    <mergeCell ref="J109:K109"/>
    <mergeCell ref="P285:Q285"/>
    <mergeCell ref="E111:F111"/>
    <mergeCell ref="J111:K111"/>
    <mergeCell ref="J120:K120"/>
    <mergeCell ref="L287:N287"/>
    <mergeCell ref="E107:F107"/>
    <mergeCell ref="J107:K107"/>
    <mergeCell ref="E110:F110"/>
    <mergeCell ref="J110:K110"/>
    <mergeCell ref="L285:N285"/>
    <mergeCell ref="L283:N283"/>
    <mergeCell ref="E120:F120"/>
    <mergeCell ref="L280:N280"/>
    <mergeCell ref="L282:N282"/>
    <mergeCell ref="L284:N284"/>
    <mergeCell ref="E113:F113"/>
    <mergeCell ref="J113:K113"/>
    <mergeCell ref="E106:F106"/>
    <mergeCell ref="J106:K106"/>
    <mergeCell ref="E117:F117"/>
    <mergeCell ref="J117:K117"/>
    <mergeCell ref="E130:F130"/>
    <mergeCell ref="J130:K130"/>
    <mergeCell ref="L275:N275"/>
    <mergeCell ref="E105:F105"/>
    <mergeCell ref="J105:K105"/>
    <mergeCell ref="E112:F112"/>
    <mergeCell ref="J112:K112"/>
    <mergeCell ref="L291:N291"/>
    <mergeCell ref="E99:F99"/>
    <mergeCell ref="J99:K99"/>
    <mergeCell ref="E101:F101"/>
    <mergeCell ref="J101:K101"/>
    <mergeCell ref="E102:F102"/>
    <mergeCell ref="J102:K102"/>
    <mergeCell ref="L289:N289"/>
    <mergeCell ref="J104:K104"/>
    <mergeCell ref="L288:N288"/>
    <mergeCell ref="E100:F100"/>
    <mergeCell ref="J100:K100"/>
    <mergeCell ref="E98:F98"/>
    <mergeCell ref="J98:K98"/>
    <mergeCell ref="J95:K95"/>
    <mergeCell ref="C96:D96"/>
    <mergeCell ref="E96:F96"/>
    <mergeCell ref="J96:K96"/>
    <mergeCell ref="L298:N298"/>
    <mergeCell ref="E90:F90"/>
    <mergeCell ref="J90:K90"/>
    <mergeCell ref="L295:N295"/>
    <mergeCell ref="L297:N297"/>
    <mergeCell ref="E93:F93"/>
    <mergeCell ref="J93:K93"/>
    <mergeCell ref="E92:F92"/>
    <mergeCell ref="J92:K92"/>
    <mergeCell ref="L292:N292"/>
    <mergeCell ref="J82:K82"/>
    <mergeCell ref="E87:F87"/>
    <mergeCell ref="J87:K87"/>
    <mergeCell ref="E84:F84"/>
    <mergeCell ref="J84:K84"/>
    <mergeCell ref="E85:F85"/>
    <mergeCell ref="J85:K85"/>
    <mergeCell ref="E86:F86"/>
    <mergeCell ref="J86:K86"/>
    <mergeCell ref="E104:F104"/>
    <mergeCell ref="P296:Q296"/>
    <mergeCell ref="E88:F88"/>
    <mergeCell ref="J88:K88"/>
    <mergeCell ref="E91:F91"/>
    <mergeCell ref="J91:K91"/>
    <mergeCell ref="J89:K89"/>
    <mergeCell ref="P295:Q295"/>
    <mergeCell ref="L294:N294"/>
    <mergeCell ref="E95:F95"/>
    <mergeCell ref="J79:K79"/>
    <mergeCell ref="E81:F81"/>
    <mergeCell ref="J81:K81"/>
    <mergeCell ref="L299:N299"/>
    <mergeCell ref="E83:F83"/>
    <mergeCell ref="J83:K83"/>
    <mergeCell ref="L296:N296"/>
    <mergeCell ref="E89:F89"/>
    <mergeCell ref="E94:F94"/>
    <mergeCell ref="J94:K94"/>
    <mergeCell ref="L303:N303"/>
    <mergeCell ref="E75:F75"/>
    <mergeCell ref="J75:K75"/>
    <mergeCell ref="E76:F76"/>
    <mergeCell ref="J76:K76"/>
    <mergeCell ref="L302:N302"/>
    <mergeCell ref="E78:F78"/>
    <mergeCell ref="J78:K78"/>
    <mergeCell ref="L301:N301"/>
    <mergeCell ref="E79:F79"/>
    <mergeCell ref="P306:Q306"/>
    <mergeCell ref="E68:F68"/>
    <mergeCell ref="J68:K68"/>
    <mergeCell ref="L306:N306"/>
    <mergeCell ref="E69:F69"/>
    <mergeCell ref="J69:K69"/>
    <mergeCell ref="P305:Q305"/>
    <mergeCell ref="E71:F71"/>
    <mergeCell ref="J71:K71"/>
    <mergeCell ref="J72:K72"/>
    <mergeCell ref="L308:N308"/>
    <mergeCell ref="E65:F65"/>
    <mergeCell ref="J65:K65"/>
    <mergeCell ref="E66:F66"/>
    <mergeCell ref="J66:K66"/>
    <mergeCell ref="L307:N307"/>
    <mergeCell ref="L304:N304"/>
    <mergeCell ref="E73:F73"/>
    <mergeCell ref="J73:K73"/>
    <mergeCell ref="E77:F77"/>
    <mergeCell ref="E80:F80"/>
    <mergeCell ref="J80:K80"/>
    <mergeCell ref="L300:N300"/>
    <mergeCell ref="E82:F82"/>
    <mergeCell ref="L293:N293"/>
    <mergeCell ref="E97:F97"/>
    <mergeCell ref="J97:K97"/>
    <mergeCell ref="L290:N290"/>
    <mergeCell ref="E103:F103"/>
    <mergeCell ref="J103:K103"/>
    <mergeCell ref="E72:F72"/>
    <mergeCell ref="E64:F64"/>
    <mergeCell ref="J64:K64"/>
    <mergeCell ref="J77:K77"/>
    <mergeCell ref="E74:F74"/>
    <mergeCell ref="J74:K74"/>
    <mergeCell ref="J59:K59"/>
    <mergeCell ref="E61:F61"/>
    <mergeCell ref="J61:K61"/>
    <mergeCell ref="J62:K62"/>
    <mergeCell ref="E60:F60"/>
    <mergeCell ref="J60:K60"/>
    <mergeCell ref="L313:N313"/>
    <mergeCell ref="E55:F55"/>
    <mergeCell ref="J55:K55"/>
    <mergeCell ref="E56:F56"/>
    <mergeCell ref="J56:K56"/>
    <mergeCell ref="L312:N312"/>
    <mergeCell ref="E58:F58"/>
    <mergeCell ref="J58:K58"/>
    <mergeCell ref="L311:N311"/>
    <mergeCell ref="E59:F59"/>
    <mergeCell ref="L310:N310"/>
    <mergeCell ref="E62:F62"/>
    <mergeCell ref="L309:N309"/>
    <mergeCell ref="E63:F63"/>
    <mergeCell ref="J63:K63"/>
    <mergeCell ref="E67:F67"/>
    <mergeCell ref="J67:K67"/>
    <mergeCell ref="E70:F70"/>
    <mergeCell ref="J70:K70"/>
    <mergeCell ref="L305:N305"/>
    <mergeCell ref="E57:F57"/>
    <mergeCell ref="J57:K57"/>
    <mergeCell ref="E54:F54"/>
    <mergeCell ref="J54:K54"/>
    <mergeCell ref="P316:Q316"/>
    <mergeCell ref="E48:F48"/>
    <mergeCell ref="J48:K48"/>
    <mergeCell ref="L316:N316"/>
    <mergeCell ref="E49:F49"/>
    <mergeCell ref="J49:K49"/>
    <mergeCell ref="P315:Q315"/>
    <mergeCell ref="E51:F51"/>
    <mergeCell ref="J51:K51"/>
    <mergeCell ref="J52:K52"/>
    <mergeCell ref="C71:D74"/>
    <mergeCell ref="C77:D80"/>
    <mergeCell ref="J43:K43"/>
    <mergeCell ref="E44:F44"/>
    <mergeCell ref="J44:K44"/>
    <mergeCell ref="C66:D66"/>
    <mergeCell ref="C75:D75"/>
    <mergeCell ref="C76:D76"/>
    <mergeCell ref="E53:F53"/>
    <mergeCell ref="J53:K53"/>
    <mergeCell ref="L319:N319"/>
    <mergeCell ref="E43:F43"/>
    <mergeCell ref="E46:F46"/>
    <mergeCell ref="J46:K46"/>
    <mergeCell ref="L317:N317"/>
    <mergeCell ref="E47:F47"/>
    <mergeCell ref="L318:N318"/>
    <mergeCell ref="E45:F45"/>
    <mergeCell ref="J45:K45"/>
    <mergeCell ref="L314:N314"/>
    <mergeCell ref="J50:K50"/>
    <mergeCell ref="L315:N315"/>
    <mergeCell ref="E41:F41"/>
    <mergeCell ref="C46:D46"/>
    <mergeCell ref="E50:F50"/>
    <mergeCell ref="E52:F52"/>
    <mergeCell ref="E42:F42"/>
    <mergeCell ref="J42:K42"/>
    <mergeCell ref="C45:D45"/>
    <mergeCell ref="C55:D55"/>
    <mergeCell ref="E38:F38"/>
    <mergeCell ref="J40:K40"/>
    <mergeCell ref="J41:K41"/>
    <mergeCell ref="J47:K47"/>
    <mergeCell ref="E35:F35"/>
    <mergeCell ref="J35:K35"/>
    <mergeCell ref="E37:F37"/>
    <mergeCell ref="J37:K37"/>
    <mergeCell ref="E36:F36"/>
    <mergeCell ref="J36:K36"/>
    <mergeCell ref="L322:N322"/>
    <mergeCell ref="E34:F34"/>
    <mergeCell ref="J34:K34"/>
    <mergeCell ref="L36:N36"/>
    <mergeCell ref="L320:N320"/>
    <mergeCell ref="J38:K38"/>
    <mergeCell ref="L321:N321"/>
    <mergeCell ref="E39:F39"/>
    <mergeCell ref="J39:K39"/>
    <mergeCell ref="E40:F40"/>
    <mergeCell ref="C27:D30"/>
    <mergeCell ref="L324:N324"/>
    <mergeCell ref="E30:F30"/>
    <mergeCell ref="J30:K30"/>
    <mergeCell ref="L323:N323"/>
    <mergeCell ref="E31:F31"/>
    <mergeCell ref="J31:K31"/>
    <mergeCell ref="L32:N32"/>
    <mergeCell ref="L33:N33"/>
    <mergeCell ref="E32:F32"/>
    <mergeCell ref="E29:F29"/>
    <mergeCell ref="J29:K29"/>
    <mergeCell ref="E33:F33"/>
    <mergeCell ref="J33:K33"/>
    <mergeCell ref="J32:K32"/>
    <mergeCell ref="E27:F27"/>
    <mergeCell ref="J27:K27"/>
    <mergeCell ref="E28:F28"/>
    <mergeCell ref="J28:K28"/>
    <mergeCell ref="J4:K4"/>
    <mergeCell ref="C26:D26"/>
    <mergeCell ref="E26:F26"/>
    <mergeCell ref="J26:K26"/>
    <mergeCell ref="E24:I24"/>
    <mergeCell ref="E25:F25"/>
    <mergeCell ref="C10:D17"/>
    <mergeCell ref="C4:D4"/>
    <mergeCell ref="F4:G4"/>
    <mergeCell ref="H4:I4"/>
    <mergeCell ref="O5:Q5"/>
    <mergeCell ref="O7:Q7"/>
    <mergeCell ref="O9:Q9"/>
    <mergeCell ref="T26:U26"/>
    <mergeCell ref="P26:Q26"/>
    <mergeCell ref="L24:O24"/>
    <mergeCell ref="L25:O25"/>
    <mergeCell ref="L26:N26"/>
    <mergeCell ref="C31:D34"/>
    <mergeCell ref="C37:D40"/>
    <mergeCell ref="C41:D44"/>
    <mergeCell ref="C47:D50"/>
    <mergeCell ref="C35:D35"/>
    <mergeCell ref="C36:D36"/>
    <mergeCell ref="C51:D54"/>
    <mergeCell ref="C57:D60"/>
    <mergeCell ref="C61:D64"/>
    <mergeCell ref="C67:D70"/>
    <mergeCell ref="C56:D56"/>
    <mergeCell ref="C65:D65"/>
    <mergeCell ref="C81:D84"/>
    <mergeCell ref="C87:D90"/>
    <mergeCell ref="C91:D94"/>
    <mergeCell ref="C97:D100"/>
    <mergeCell ref="C85:D85"/>
    <mergeCell ref="C86:D86"/>
    <mergeCell ref="C95:D95"/>
    <mergeCell ref="C101:D104"/>
    <mergeCell ref="C107:D110"/>
    <mergeCell ref="C111:D114"/>
    <mergeCell ref="C117:D120"/>
    <mergeCell ref="C106:D106"/>
    <mergeCell ref="C105:D105"/>
    <mergeCell ref="C115:D115"/>
    <mergeCell ref="C116:D116"/>
    <mergeCell ref="C121:D124"/>
    <mergeCell ref="C127:D130"/>
    <mergeCell ref="C131:D134"/>
    <mergeCell ref="C137:D140"/>
    <mergeCell ref="C125:D125"/>
    <mergeCell ref="C126:D126"/>
    <mergeCell ref="C141:D144"/>
    <mergeCell ref="C147:D150"/>
    <mergeCell ref="C151:D154"/>
    <mergeCell ref="C157:D160"/>
    <mergeCell ref="C145:D145"/>
    <mergeCell ref="C146:D146"/>
    <mergeCell ref="C161:D164"/>
    <mergeCell ref="C167:D170"/>
    <mergeCell ref="C171:D174"/>
    <mergeCell ref="C177:D180"/>
    <mergeCell ref="C166:D166"/>
    <mergeCell ref="C181:D184"/>
    <mergeCell ref="C187:D190"/>
    <mergeCell ref="C191:D194"/>
    <mergeCell ref="C197:D200"/>
    <mergeCell ref="C185:D185"/>
    <mergeCell ref="C186:D186"/>
    <mergeCell ref="C211:D214"/>
    <mergeCell ref="C217:D220"/>
    <mergeCell ref="C221:D224"/>
    <mergeCell ref="C227:D230"/>
    <mergeCell ref="C215:D215"/>
    <mergeCell ref="C226:D226"/>
    <mergeCell ref="C225:D225"/>
    <mergeCell ref="C237:D240"/>
    <mergeCell ref="C241:D244"/>
    <mergeCell ref="C247:D250"/>
    <mergeCell ref="C236:D236"/>
    <mergeCell ref="C261:D264"/>
    <mergeCell ref="C267:D270"/>
    <mergeCell ref="C271:D274"/>
    <mergeCell ref="C277:D280"/>
    <mergeCell ref="C266:D266"/>
    <mergeCell ref="C275:D275"/>
    <mergeCell ref="C291:D294"/>
    <mergeCell ref="C297:D300"/>
    <mergeCell ref="C301:D304"/>
    <mergeCell ref="C307:D310"/>
    <mergeCell ref="C296:D296"/>
    <mergeCell ref="C305:D305"/>
    <mergeCell ref="C321:D324"/>
    <mergeCell ref="C327:D330"/>
    <mergeCell ref="C331:D334"/>
    <mergeCell ref="C337:D340"/>
    <mergeCell ref="C326:D326"/>
    <mergeCell ref="C335:D335"/>
    <mergeCell ref="C341:D344"/>
    <mergeCell ref="C347:D350"/>
    <mergeCell ref="C351:D354"/>
    <mergeCell ref="C357:D360"/>
    <mergeCell ref="C346:D346"/>
    <mergeCell ref="C355:D355"/>
    <mergeCell ref="C361:D364"/>
    <mergeCell ref="C367:D370"/>
    <mergeCell ref="C371:D374"/>
    <mergeCell ref="C377:D380"/>
    <mergeCell ref="C366:D366"/>
    <mergeCell ref="C375:D375"/>
    <mergeCell ref="C381:D384"/>
    <mergeCell ref="C387:D390"/>
    <mergeCell ref="C391:D394"/>
    <mergeCell ref="C397:D400"/>
    <mergeCell ref="C386:D386"/>
    <mergeCell ref="C395:D395"/>
    <mergeCell ref="C401:D404"/>
    <mergeCell ref="C407:D410"/>
    <mergeCell ref="C411:D414"/>
    <mergeCell ref="C417:D420"/>
    <mergeCell ref="C406:D406"/>
    <mergeCell ref="C415:D415"/>
    <mergeCell ref="C421:D424"/>
    <mergeCell ref="C427:D430"/>
    <mergeCell ref="C431:D434"/>
    <mergeCell ref="C437:D440"/>
    <mergeCell ref="C426:D426"/>
    <mergeCell ref="C435:D435"/>
    <mergeCell ref="C441:D444"/>
    <mergeCell ref="C447:D450"/>
    <mergeCell ref="C451:D454"/>
    <mergeCell ref="C457:D460"/>
    <mergeCell ref="C446:D446"/>
    <mergeCell ref="C455:D455"/>
    <mergeCell ref="C461:D464"/>
    <mergeCell ref="C467:D470"/>
    <mergeCell ref="C471:D474"/>
    <mergeCell ref="C477:D480"/>
    <mergeCell ref="C466:D466"/>
    <mergeCell ref="C475:D475"/>
    <mergeCell ref="C481:D484"/>
    <mergeCell ref="C487:D490"/>
    <mergeCell ref="C491:D494"/>
    <mergeCell ref="C497:D500"/>
    <mergeCell ref="C486:D486"/>
    <mergeCell ref="C495:D495"/>
    <mergeCell ref="C501:D504"/>
    <mergeCell ref="C507:D510"/>
    <mergeCell ref="C511:D514"/>
    <mergeCell ref="C517:D520"/>
    <mergeCell ref="C506:D506"/>
    <mergeCell ref="C515:D515"/>
    <mergeCell ref="C541:D544"/>
    <mergeCell ref="C521:D524"/>
    <mergeCell ref="C527:D530"/>
    <mergeCell ref="C531:D534"/>
    <mergeCell ref="C537:D540"/>
    <mergeCell ref="C526:D526"/>
    <mergeCell ref="C535:D535"/>
  </mergeCells>
  <printOptions horizontalCentered="1"/>
  <pageMargins left="0.5" right="0.5" top="0.5" bottom="0.5" header="0.5" footer="0.5"/>
  <pageSetup orientation="portrait" scale="75" r:id="rId2"/>
  <drawing r:id="rId1"/>
</worksheet>
</file>

<file path=xl/worksheets/sheet4.xml><?xml version="1.0" encoding="utf-8"?>
<worksheet xmlns="http://schemas.openxmlformats.org/spreadsheetml/2006/main" xmlns:r="http://schemas.openxmlformats.org/officeDocument/2006/relationships">
  <dimension ref="B2:U567"/>
  <sheetViews>
    <sheetView view="pageBreakPreview" zoomScaleSheetLayoutView="100" workbookViewId="0" topLeftCell="A1">
      <pane ySplit="26" topLeftCell="BM27" activePane="bottomLeft" state="frozen"/>
      <selection pane="topLeft" activeCell="A1" sqref="A1"/>
      <selection pane="bottomLeft" activeCell="D5" sqref="D5"/>
    </sheetView>
  </sheetViews>
  <sheetFormatPr defaultColWidth="9.140625" defaultRowHeight="12.75"/>
  <cols>
    <col min="1" max="1" width="0.85546875" style="0" customWidth="1"/>
    <col min="2" max="2" width="2.7109375" style="0" customWidth="1"/>
    <col min="12" max="12" width="2.7109375" style="0" customWidth="1"/>
    <col min="14" max="14" width="1.28515625" style="0" customWidth="1"/>
    <col min="15" max="15" width="7.8515625" style="0" customWidth="1"/>
    <col min="16" max="16" width="7.28125" style="0" customWidth="1"/>
    <col min="17" max="17" width="8.00390625" style="0" customWidth="1"/>
    <col min="18" max="18" width="2.7109375" style="0" customWidth="1"/>
    <col min="19" max="19" width="9.421875" style="0" customWidth="1"/>
  </cols>
  <sheetData>
    <row r="1" ht="4.5" customHeight="1" thickBot="1"/>
    <row r="2" spans="2:14" ht="12.75" customHeight="1" thickTop="1">
      <c r="B2" s="45" t="s">
        <v>15</v>
      </c>
      <c r="C2" s="10"/>
      <c r="D2" s="10"/>
      <c r="E2" s="10"/>
      <c r="F2" s="10"/>
      <c r="G2" s="10"/>
      <c r="H2" s="10"/>
      <c r="I2" s="10"/>
      <c r="J2" s="10"/>
      <c r="K2" s="10"/>
      <c r="L2" s="10"/>
      <c r="M2" s="10"/>
      <c r="N2" s="15"/>
    </row>
    <row r="3" spans="2:14" ht="3" customHeight="1" thickBot="1">
      <c r="B3" s="28"/>
      <c r="C3" s="1"/>
      <c r="D3" s="1"/>
      <c r="E3" s="1"/>
      <c r="F3" s="1"/>
      <c r="G3" s="1"/>
      <c r="H3" s="1"/>
      <c r="I3" s="1"/>
      <c r="J3" s="1"/>
      <c r="K3" s="1"/>
      <c r="L3" s="1"/>
      <c r="M3" s="1"/>
      <c r="N3" s="17"/>
    </row>
    <row r="4" spans="2:14" ht="12.75" customHeight="1" thickBot="1" thickTop="1">
      <c r="B4" s="16"/>
      <c r="C4" s="140" t="s">
        <v>10</v>
      </c>
      <c r="D4" s="140"/>
      <c r="E4" s="24"/>
      <c r="F4" s="129" t="s">
        <v>17</v>
      </c>
      <c r="G4" s="130"/>
      <c r="H4" s="129" t="s">
        <v>18</v>
      </c>
      <c r="I4" s="130"/>
      <c r="J4" s="129" t="s">
        <v>19</v>
      </c>
      <c r="K4" s="130"/>
      <c r="L4" s="25"/>
      <c r="M4" s="66" t="s">
        <v>16</v>
      </c>
      <c r="N4" s="17"/>
    </row>
    <row r="5" spans="2:19" ht="12.75" customHeight="1">
      <c r="B5" s="16"/>
      <c r="C5" s="26" t="s">
        <v>7</v>
      </c>
      <c r="D5" s="27"/>
      <c r="E5" s="24"/>
      <c r="F5" s="33">
        <v>1</v>
      </c>
      <c r="G5" s="34">
        <f>D5-1</f>
        <v>-1</v>
      </c>
      <c r="H5" s="33">
        <v>1</v>
      </c>
      <c r="I5" s="34">
        <f>D6-1</f>
        <v>-1</v>
      </c>
      <c r="J5" s="33">
        <v>1</v>
      </c>
      <c r="K5" s="34">
        <f>D7-1</f>
        <v>-1</v>
      </c>
      <c r="L5" s="25"/>
      <c r="M5" s="67"/>
      <c r="N5" s="17"/>
      <c r="O5" s="141" t="s">
        <v>91</v>
      </c>
      <c r="P5" s="142"/>
      <c r="Q5" s="142"/>
      <c r="S5" s="47" t="e">
        <f>U68</f>
        <v>#NUM!</v>
      </c>
    </row>
    <row r="6" spans="2:16" ht="12.75" customHeight="1">
      <c r="B6" s="16"/>
      <c r="C6" s="26" t="s">
        <v>8</v>
      </c>
      <c r="D6" s="27"/>
      <c r="E6" s="24"/>
      <c r="F6" s="33">
        <v>2</v>
      </c>
      <c r="G6" s="34">
        <f aca="true" t="shared" si="0" ref="G6:G19">$G$5*M6</f>
        <v>-0.95</v>
      </c>
      <c r="H6" s="33">
        <v>2</v>
      </c>
      <c r="I6" s="34">
        <f aca="true" t="shared" si="1" ref="I6:I19">$I$5*M6</f>
        <v>-0.95</v>
      </c>
      <c r="J6" s="33">
        <v>2</v>
      </c>
      <c r="K6" s="34">
        <f aca="true" t="shared" si="2" ref="K6:K19">$K$5*M6</f>
        <v>-0.95</v>
      </c>
      <c r="L6" s="25"/>
      <c r="M6" s="68">
        <v>0.95</v>
      </c>
      <c r="N6" s="17"/>
      <c r="O6" s="58"/>
      <c r="P6" s="57"/>
    </row>
    <row r="7" spans="2:19" ht="12.75" customHeight="1">
      <c r="B7" s="16"/>
      <c r="C7" s="26" t="s">
        <v>9</v>
      </c>
      <c r="D7" s="27">
        <f>D5+D6</f>
        <v>0</v>
      </c>
      <c r="E7" s="24"/>
      <c r="F7" s="33">
        <v>3</v>
      </c>
      <c r="G7" s="34">
        <f t="shared" si="0"/>
        <v>-0.9</v>
      </c>
      <c r="H7" s="33">
        <v>3</v>
      </c>
      <c r="I7" s="34">
        <f t="shared" si="1"/>
        <v>-0.9</v>
      </c>
      <c r="J7" s="33">
        <v>3</v>
      </c>
      <c r="K7" s="34">
        <f t="shared" si="2"/>
        <v>-0.9</v>
      </c>
      <c r="L7" s="25"/>
      <c r="M7" s="68">
        <v>0.9</v>
      </c>
      <c r="N7" s="17"/>
      <c r="O7" s="143" t="s">
        <v>23</v>
      </c>
      <c r="P7" s="144"/>
      <c r="Q7" s="144"/>
      <c r="S7" s="70">
        <f>L35+L45+L55+L65+L75+L85+L95+L105+L115+L125+L135+L145+L155+L165+L175+L185+L195+L205+L215+L225+L235+L245+L255+L265+L275+L285+L295+L305+L315+L325+L335+L345+L355+L365+L375+L385+L395+L405+L415+L425+L435+L445+L455+L465+L475+L485+L495+L505+L515+L525+L535+L545</f>
        <v>0</v>
      </c>
    </row>
    <row r="8" spans="2:14" ht="12.75" customHeight="1">
      <c r="B8" s="16"/>
      <c r="C8" s="24"/>
      <c r="D8" s="24"/>
      <c r="E8" s="24"/>
      <c r="F8" s="33">
        <v>4</v>
      </c>
      <c r="G8" s="34">
        <f t="shared" si="0"/>
        <v>-0.85</v>
      </c>
      <c r="H8" s="33">
        <v>4</v>
      </c>
      <c r="I8" s="34">
        <f t="shared" si="1"/>
        <v>-0.85</v>
      </c>
      <c r="J8" s="33">
        <v>4</v>
      </c>
      <c r="K8" s="34">
        <f t="shared" si="2"/>
        <v>-0.85</v>
      </c>
      <c r="L8" s="25"/>
      <c r="M8" s="68">
        <v>0.85</v>
      </c>
      <c r="N8" s="17"/>
    </row>
    <row r="9" spans="2:19" ht="12.75" customHeight="1" thickBot="1">
      <c r="B9" s="16"/>
      <c r="C9" s="24"/>
      <c r="D9" s="24"/>
      <c r="E9" s="24"/>
      <c r="F9" s="33">
        <v>5</v>
      </c>
      <c r="G9" s="34">
        <f t="shared" si="0"/>
        <v>-0.8</v>
      </c>
      <c r="H9" s="33">
        <v>5</v>
      </c>
      <c r="I9" s="34">
        <f t="shared" si="1"/>
        <v>-0.8</v>
      </c>
      <c r="J9" s="33">
        <v>5</v>
      </c>
      <c r="K9" s="34">
        <f t="shared" si="2"/>
        <v>-0.8</v>
      </c>
      <c r="L9" s="25"/>
      <c r="M9" s="68">
        <v>0.8</v>
      </c>
      <c r="N9" s="17"/>
      <c r="O9" s="143" t="s">
        <v>24</v>
      </c>
      <c r="P9" s="145"/>
      <c r="Q9" s="145"/>
      <c r="R9" s="60"/>
      <c r="S9" s="47">
        <f>O35+O45+O55+O65+O75+O85+O95+O105+O115+O125+O135+O145+O155+O165+O175+O185+O195+O205+O215+O225+O235+O245+O255+O265+O275+O285+O295+O305+O315+O325+O335+O345+O355+O365+O375+O385+O395+O405+O415+O425+O435+O445+O455+O465+O475+O485+O495+O505+O515+O525+O535+O545</f>
        <v>0</v>
      </c>
    </row>
    <row r="10" spans="2:16" ht="12.75" customHeight="1" thickTop="1">
      <c r="B10" s="16"/>
      <c r="C10" s="134" t="s">
        <v>25</v>
      </c>
      <c r="D10" s="135"/>
      <c r="E10" s="24"/>
      <c r="F10" s="33">
        <v>6</v>
      </c>
      <c r="G10" s="34">
        <f t="shared" si="0"/>
        <v>-0.75</v>
      </c>
      <c r="H10" s="33">
        <v>6</v>
      </c>
      <c r="I10" s="34">
        <f t="shared" si="1"/>
        <v>-0.75</v>
      </c>
      <c r="J10" s="33">
        <v>6</v>
      </c>
      <c r="K10" s="34">
        <f t="shared" si="2"/>
        <v>-0.75</v>
      </c>
      <c r="L10" s="25"/>
      <c r="M10" s="68">
        <v>0.75</v>
      </c>
      <c r="N10" s="17"/>
      <c r="O10" s="47"/>
      <c r="P10" s="47"/>
    </row>
    <row r="11" spans="2:18" ht="12.75" customHeight="1">
      <c r="B11" s="16"/>
      <c r="C11" s="136"/>
      <c r="D11" s="137"/>
      <c r="E11" s="24"/>
      <c r="F11" s="33">
        <v>7</v>
      </c>
      <c r="G11" s="34">
        <f t="shared" si="0"/>
        <v>-0.7</v>
      </c>
      <c r="H11" s="33">
        <v>7</v>
      </c>
      <c r="I11" s="34">
        <f t="shared" si="1"/>
        <v>-0.7</v>
      </c>
      <c r="J11" s="33">
        <v>7</v>
      </c>
      <c r="K11" s="34">
        <f t="shared" si="2"/>
        <v>-0.7</v>
      </c>
      <c r="L11" s="25"/>
      <c r="M11" s="68">
        <v>0.7</v>
      </c>
      <c r="N11" s="17"/>
      <c r="O11" s="61"/>
      <c r="P11" s="60"/>
      <c r="R11" s="60"/>
    </row>
    <row r="12" spans="2:14" ht="12.75" customHeight="1">
      <c r="B12" s="16"/>
      <c r="C12" s="136"/>
      <c r="D12" s="137"/>
      <c r="E12" s="24"/>
      <c r="F12" s="33">
        <v>8</v>
      </c>
      <c r="G12" s="34">
        <f t="shared" si="0"/>
        <v>-0.65</v>
      </c>
      <c r="H12" s="33">
        <v>8</v>
      </c>
      <c r="I12" s="34">
        <f t="shared" si="1"/>
        <v>-0.65</v>
      </c>
      <c r="J12" s="33">
        <v>8</v>
      </c>
      <c r="K12" s="34">
        <f t="shared" si="2"/>
        <v>-0.65</v>
      </c>
      <c r="L12" s="25"/>
      <c r="M12" s="68">
        <v>0.65</v>
      </c>
      <c r="N12" s="17"/>
    </row>
    <row r="13" spans="2:14" ht="12.75" customHeight="1">
      <c r="B13" s="16"/>
      <c r="C13" s="136"/>
      <c r="D13" s="137"/>
      <c r="E13" s="24"/>
      <c r="F13" s="33">
        <v>9</v>
      </c>
      <c r="G13" s="34">
        <f t="shared" si="0"/>
        <v>-0.6</v>
      </c>
      <c r="H13" s="33">
        <v>9</v>
      </c>
      <c r="I13" s="34">
        <f t="shared" si="1"/>
        <v>-0.6</v>
      </c>
      <c r="J13" s="33">
        <v>9</v>
      </c>
      <c r="K13" s="34">
        <f t="shared" si="2"/>
        <v>-0.6</v>
      </c>
      <c r="L13" s="25"/>
      <c r="M13" s="68">
        <v>0.6</v>
      </c>
      <c r="N13" s="17"/>
    </row>
    <row r="14" spans="2:14" ht="12.75" customHeight="1">
      <c r="B14" s="16"/>
      <c r="C14" s="136"/>
      <c r="D14" s="137"/>
      <c r="E14" s="24"/>
      <c r="F14" s="33">
        <v>10</v>
      </c>
      <c r="G14" s="34">
        <f t="shared" si="0"/>
        <v>-0.55</v>
      </c>
      <c r="H14" s="33">
        <v>10</v>
      </c>
      <c r="I14" s="34">
        <f t="shared" si="1"/>
        <v>-0.55</v>
      </c>
      <c r="J14" s="33">
        <v>10</v>
      </c>
      <c r="K14" s="34">
        <f t="shared" si="2"/>
        <v>-0.55</v>
      </c>
      <c r="L14" s="25"/>
      <c r="M14" s="68">
        <v>0.55</v>
      </c>
      <c r="N14" s="17"/>
    </row>
    <row r="15" spans="2:14" ht="12.75" customHeight="1">
      <c r="B15" s="16"/>
      <c r="C15" s="136"/>
      <c r="D15" s="137"/>
      <c r="E15" s="24"/>
      <c r="F15" s="33">
        <v>11</v>
      </c>
      <c r="G15" s="34">
        <f t="shared" si="0"/>
        <v>-0.5</v>
      </c>
      <c r="H15" s="33">
        <v>11</v>
      </c>
      <c r="I15" s="34">
        <f t="shared" si="1"/>
        <v>-0.5</v>
      </c>
      <c r="J15" s="33">
        <v>11</v>
      </c>
      <c r="K15" s="34">
        <f t="shared" si="2"/>
        <v>-0.5</v>
      </c>
      <c r="L15" s="25"/>
      <c r="M15" s="68">
        <v>0.5</v>
      </c>
      <c r="N15" s="17"/>
    </row>
    <row r="16" spans="2:14" ht="12.75" customHeight="1">
      <c r="B16" s="16"/>
      <c r="C16" s="136"/>
      <c r="D16" s="137"/>
      <c r="E16" s="24"/>
      <c r="F16" s="33">
        <v>12</v>
      </c>
      <c r="G16" s="34">
        <f t="shared" si="0"/>
        <v>-0.45</v>
      </c>
      <c r="H16" s="33">
        <v>12</v>
      </c>
      <c r="I16" s="34">
        <f t="shared" si="1"/>
        <v>-0.45</v>
      </c>
      <c r="J16" s="33">
        <v>12</v>
      </c>
      <c r="K16" s="34">
        <f t="shared" si="2"/>
        <v>-0.45</v>
      </c>
      <c r="L16" s="25"/>
      <c r="M16" s="68">
        <v>0.45</v>
      </c>
      <c r="N16" s="17"/>
    </row>
    <row r="17" spans="2:14" ht="12.75" customHeight="1" thickBot="1">
      <c r="B17" s="16"/>
      <c r="C17" s="138"/>
      <c r="D17" s="139"/>
      <c r="E17" s="24"/>
      <c r="F17" s="33">
        <v>13</v>
      </c>
      <c r="G17" s="34">
        <f t="shared" si="0"/>
        <v>-0.4</v>
      </c>
      <c r="H17" s="33">
        <v>13</v>
      </c>
      <c r="I17" s="34">
        <f t="shared" si="1"/>
        <v>-0.4</v>
      </c>
      <c r="J17" s="33">
        <v>13</v>
      </c>
      <c r="K17" s="34">
        <f t="shared" si="2"/>
        <v>-0.4</v>
      </c>
      <c r="L17" s="25"/>
      <c r="M17" s="68">
        <v>0.4</v>
      </c>
      <c r="N17" s="17"/>
    </row>
    <row r="18" spans="2:14" ht="12.75" customHeight="1" thickTop="1">
      <c r="B18" s="16"/>
      <c r="C18" s="24"/>
      <c r="D18" s="24"/>
      <c r="E18" s="24"/>
      <c r="F18" s="33">
        <v>14</v>
      </c>
      <c r="G18" s="34">
        <f t="shared" si="0"/>
        <v>-0.35</v>
      </c>
      <c r="H18" s="33">
        <v>14</v>
      </c>
      <c r="I18" s="34">
        <f t="shared" si="1"/>
        <v>-0.35</v>
      </c>
      <c r="J18" s="33">
        <v>14</v>
      </c>
      <c r="K18" s="34">
        <f t="shared" si="2"/>
        <v>-0.35</v>
      </c>
      <c r="L18" s="25"/>
      <c r="M18" s="68">
        <v>0.35</v>
      </c>
      <c r="N18" s="17"/>
    </row>
    <row r="19" spans="2:14" ht="12.75" customHeight="1" thickBot="1">
      <c r="B19" s="16"/>
      <c r="C19" s="24"/>
      <c r="D19" s="24"/>
      <c r="E19" s="24"/>
      <c r="F19" s="35">
        <v>15</v>
      </c>
      <c r="G19" s="36">
        <f t="shared" si="0"/>
        <v>-0.3</v>
      </c>
      <c r="H19" s="35">
        <v>15</v>
      </c>
      <c r="I19" s="36">
        <f t="shared" si="1"/>
        <v>-0.3</v>
      </c>
      <c r="J19" s="35">
        <v>15</v>
      </c>
      <c r="K19" s="36">
        <f t="shared" si="2"/>
        <v>-0.3</v>
      </c>
      <c r="L19" s="25"/>
      <c r="M19" s="69">
        <v>0.3</v>
      </c>
      <c r="N19" s="17"/>
    </row>
    <row r="20" spans="2:14" ht="7.5" customHeight="1" thickBot="1" thickTop="1">
      <c r="B20" s="19"/>
      <c r="C20" s="20"/>
      <c r="D20" s="20"/>
      <c r="E20" s="20"/>
      <c r="F20" s="20"/>
      <c r="G20" s="21"/>
      <c r="H20" s="20"/>
      <c r="I20" s="21"/>
      <c r="J20" s="20"/>
      <c r="K20" s="21"/>
      <c r="L20" s="22"/>
      <c r="M20" s="48"/>
      <c r="N20" s="23"/>
    </row>
    <row r="21" spans="3:13" ht="3" customHeight="1" thickBot="1" thickTop="1">
      <c r="C21" s="3"/>
      <c r="D21" s="3"/>
      <c r="E21" s="3"/>
      <c r="F21" s="3"/>
      <c r="G21" s="8"/>
      <c r="H21" s="3"/>
      <c r="I21" s="8"/>
      <c r="J21" s="3"/>
      <c r="K21" s="8"/>
      <c r="M21" s="9"/>
    </row>
    <row r="22" spans="2:18" ht="13.5" thickTop="1">
      <c r="B22" s="45" t="s">
        <v>20</v>
      </c>
      <c r="C22" s="30"/>
      <c r="D22" s="30"/>
      <c r="E22" s="30"/>
      <c r="F22" s="30"/>
      <c r="G22" s="10"/>
      <c r="H22" s="10"/>
      <c r="I22" s="10"/>
      <c r="J22" s="10"/>
      <c r="K22" s="10"/>
      <c r="L22" s="10"/>
      <c r="M22" s="10"/>
      <c r="N22" s="10"/>
      <c r="O22" s="10"/>
      <c r="P22" s="10"/>
      <c r="Q22" s="10"/>
      <c r="R22" s="15"/>
    </row>
    <row r="23" spans="2:18" ht="3" customHeight="1">
      <c r="B23" s="28"/>
      <c r="C23" s="3"/>
      <c r="D23" s="3"/>
      <c r="E23" s="3"/>
      <c r="F23" s="3"/>
      <c r="G23" s="1"/>
      <c r="H23" s="1"/>
      <c r="I23" s="1"/>
      <c r="J23" s="1"/>
      <c r="K23" s="1"/>
      <c r="L23" s="1"/>
      <c r="M23" s="1"/>
      <c r="N23" s="1"/>
      <c r="O23" s="1"/>
      <c r="P23" s="1"/>
      <c r="Q23" s="1"/>
      <c r="R23" s="17"/>
    </row>
    <row r="24" spans="2:18" ht="12.75">
      <c r="B24" s="16"/>
      <c r="C24" s="11" t="s">
        <v>13</v>
      </c>
      <c r="D24" s="2"/>
      <c r="E24" s="132"/>
      <c r="F24" s="132"/>
      <c r="G24" s="132"/>
      <c r="H24" s="132"/>
      <c r="I24" s="132"/>
      <c r="J24" s="1"/>
      <c r="K24" s="32" t="s">
        <v>21</v>
      </c>
      <c r="L24" s="149"/>
      <c r="M24" s="149"/>
      <c r="N24" s="149"/>
      <c r="O24" s="149"/>
      <c r="P24" s="1"/>
      <c r="Q24" s="1"/>
      <c r="R24" s="17"/>
    </row>
    <row r="25" spans="2:18" ht="13.5" thickBot="1">
      <c r="B25" s="16"/>
      <c r="C25" s="31" t="s">
        <v>14</v>
      </c>
      <c r="D25" s="1"/>
      <c r="E25" s="133"/>
      <c r="F25" s="133"/>
      <c r="G25" s="1"/>
      <c r="H25" s="1"/>
      <c r="I25" s="1"/>
      <c r="J25" s="1"/>
      <c r="K25" s="32" t="s">
        <v>85</v>
      </c>
      <c r="L25" s="150" t="s">
        <v>89</v>
      </c>
      <c r="M25" s="150"/>
      <c r="N25" s="150"/>
      <c r="O25" s="150"/>
      <c r="P25" s="1"/>
      <c r="Q25" s="1"/>
      <c r="R25" s="17"/>
    </row>
    <row r="26" spans="2:21" ht="14.25" thickBot="1" thickTop="1">
      <c r="B26" s="16"/>
      <c r="C26" s="131" t="s">
        <v>1</v>
      </c>
      <c r="D26" s="131"/>
      <c r="E26" s="131" t="s">
        <v>0</v>
      </c>
      <c r="F26" s="131"/>
      <c r="G26" s="12" t="s">
        <v>11</v>
      </c>
      <c r="H26" s="12" t="s">
        <v>3</v>
      </c>
      <c r="I26" s="39" t="s">
        <v>4</v>
      </c>
      <c r="J26" s="131" t="s">
        <v>2</v>
      </c>
      <c r="K26" s="131"/>
      <c r="L26" s="147" t="s">
        <v>12</v>
      </c>
      <c r="M26" s="151"/>
      <c r="N26" s="148"/>
      <c r="O26" s="13" t="s">
        <v>5</v>
      </c>
      <c r="P26" s="147" t="s">
        <v>6</v>
      </c>
      <c r="Q26" s="148"/>
      <c r="R26" s="44"/>
      <c r="T26" s="146" t="s">
        <v>90</v>
      </c>
      <c r="U26" s="146"/>
    </row>
    <row r="27" spans="2:21" ht="13.5" thickTop="1">
      <c r="B27" s="79" t="s">
        <v>26</v>
      </c>
      <c r="C27" s="121"/>
      <c r="D27" s="122"/>
      <c r="E27" s="93"/>
      <c r="F27" s="93"/>
      <c r="G27" s="14"/>
      <c r="H27" s="40"/>
      <c r="I27" s="40"/>
      <c r="J27" s="95"/>
      <c r="K27" s="95"/>
      <c r="L27" s="113"/>
      <c r="M27" s="114"/>
      <c r="N27" s="115"/>
      <c r="O27" s="62">
        <f aca="true" t="shared" si="3" ref="O27:O34">IF(L27&gt;0.1,1,0)</f>
        <v>0</v>
      </c>
      <c r="P27" s="111"/>
      <c r="Q27" s="112"/>
      <c r="R27" s="17"/>
      <c r="U2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f>
        <v>#NUM!</v>
      </c>
    </row>
    <row r="28" spans="2:21" ht="12.75">
      <c r="B28" s="79"/>
      <c r="C28" s="123"/>
      <c r="D28" s="124"/>
      <c r="E28" s="93"/>
      <c r="F28" s="93"/>
      <c r="G28" s="14"/>
      <c r="H28" s="6"/>
      <c r="I28" s="6"/>
      <c r="J28" s="120"/>
      <c r="K28" s="120"/>
      <c r="L28" s="77"/>
      <c r="M28" s="78"/>
      <c r="N28" s="71"/>
      <c r="O28" s="6">
        <f t="shared" si="3"/>
        <v>0</v>
      </c>
      <c r="P28" s="89"/>
      <c r="Q28" s="90"/>
      <c r="R28" s="17"/>
      <c r="U2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f>
        <v>#NUM!</v>
      </c>
    </row>
    <row r="29" spans="2:21" ht="12.75">
      <c r="B29" s="79"/>
      <c r="C29" s="123"/>
      <c r="D29" s="124"/>
      <c r="E29" s="93"/>
      <c r="F29" s="93"/>
      <c r="G29" s="14"/>
      <c r="H29" s="6"/>
      <c r="I29" s="14"/>
      <c r="J29" s="93"/>
      <c r="K29" s="93"/>
      <c r="L29" s="96"/>
      <c r="M29" s="97"/>
      <c r="N29" s="74"/>
      <c r="O29" s="6">
        <f t="shared" si="3"/>
        <v>0</v>
      </c>
      <c r="P29" s="89"/>
      <c r="Q29" s="90"/>
      <c r="R29" s="17"/>
      <c r="U2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f>
        <v>#NUM!</v>
      </c>
    </row>
    <row r="30" spans="2:21" ht="12.75">
      <c r="B30" s="79"/>
      <c r="C30" s="123"/>
      <c r="D30" s="124"/>
      <c r="E30" s="93"/>
      <c r="F30" s="93"/>
      <c r="G30" s="14"/>
      <c r="H30" s="6"/>
      <c r="I30" s="6"/>
      <c r="J30" s="120"/>
      <c r="K30" s="120"/>
      <c r="L30" s="96"/>
      <c r="M30" s="97"/>
      <c r="N30" s="74"/>
      <c r="O30" s="6">
        <f t="shared" si="3"/>
        <v>0</v>
      </c>
      <c r="P30" s="89"/>
      <c r="Q30" s="90"/>
      <c r="R30" s="17"/>
      <c r="U3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f>
        <v>#NUM!</v>
      </c>
    </row>
    <row r="31" spans="2:21" ht="12.75">
      <c r="B31" s="79"/>
      <c r="C31" s="125"/>
      <c r="D31" s="126"/>
      <c r="E31" s="93"/>
      <c r="F31" s="93"/>
      <c r="G31" s="14"/>
      <c r="H31" s="6"/>
      <c r="I31" s="14"/>
      <c r="J31" s="93"/>
      <c r="K31" s="93"/>
      <c r="L31" s="96"/>
      <c r="M31" s="97"/>
      <c r="N31" s="74"/>
      <c r="O31" s="6">
        <f t="shared" si="3"/>
        <v>0</v>
      </c>
      <c r="P31" s="89"/>
      <c r="Q31" s="90"/>
      <c r="R31" s="17"/>
      <c r="U3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5)</f>
        <v>#NUM!</v>
      </c>
    </row>
    <row r="32" spans="2:21" ht="12.75">
      <c r="B32" s="79"/>
      <c r="C32" s="125"/>
      <c r="D32" s="126"/>
      <c r="E32" s="93"/>
      <c r="F32" s="93"/>
      <c r="G32" s="14"/>
      <c r="H32" s="6"/>
      <c r="I32" s="6"/>
      <c r="J32" s="120"/>
      <c r="K32" s="120"/>
      <c r="L32" s="77"/>
      <c r="M32" s="78"/>
      <c r="N32" s="71"/>
      <c r="O32" s="6">
        <f t="shared" si="3"/>
        <v>0</v>
      </c>
      <c r="P32" s="89"/>
      <c r="Q32" s="90"/>
      <c r="R32" s="17"/>
      <c r="U3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6)</f>
        <v>#NUM!</v>
      </c>
    </row>
    <row r="33" spans="2:21" ht="12.75">
      <c r="B33" s="79"/>
      <c r="C33" s="125"/>
      <c r="D33" s="126"/>
      <c r="E33" s="93"/>
      <c r="F33" s="93"/>
      <c r="G33" s="14"/>
      <c r="H33" s="14"/>
      <c r="I33" s="14"/>
      <c r="J33" s="93"/>
      <c r="K33" s="93"/>
      <c r="L33" s="96"/>
      <c r="M33" s="97"/>
      <c r="N33" s="74"/>
      <c r="O33" s="6">
        <f t="shared" si="3"/>
        <v>0</v>
      </c>
      <c r="P33" s="89"/>
      <c r="Q33" s="90"/>
      <c r="R33" s="17"/>
      <c r="U3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7)</f>
        <v>#NUM!</v>
      </c>
    </row>
    <row r="34" spans="2:21" ht="13.5" thickBot="1">
      <c r="B34" s="79"/>
      <c r="C34" s="127"/>
      <c r="D34" s="128"/>
      <c r="E34" s="93"/>
      <c r="F34" s="93"/>
      <c r="G34" s="14"/>
      <c r="H34" s="14"/>
      <c r="I34" s="14"/>
      <c r="J34" s="95"/>
      <c r="K34" s="95"/>
      <c r="L34" s="75"/>
      <c r="M34" s="86"/>
      <c r="N34" s="76"/>
      <c r="O34" s="6">
        <f t="shared" si="3"/>
        <v>0</v>
      </c>
      <c r="P34" s="91"/>
      <c r="Q34" s="92"/>
      <c r="R34" s="17"/>
      <c r="U3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8)</f>
        <v>#NUM!</v>
      </c>
    </row>
    <row r="35" spans="2:21" ht="14.25" thickBot="1" thickTop="1">
      <c r="B35" s="16"/>
      <c r="C35" s="116"/>
      <c r="D35" s="116"/>
      <c r="E35" s="116"/>
      <c r="F35" s="116"/>
      <c r="G35" s="41"/>
      <c r="H35" s="29"/>
      <c r="I35" s="37"/>
      <c r="J35" s="118" t="s">
        <v>22</v>
      </c>
      <c r="K35" s="119"/>
      <c r="L35" s="72">
        <f>SUM(L27:L34)</f>
        <v>0</v>
      </c>
      <c r="M35" s="72"/>
      <c r="N35" s="72"/>
      <c r="O35" s="46">
        <f>SUM(O27:O34)</f>
        <v>0</v>
      </c>
      <c r="P35" s="110"/>
      <c r="Q35" s="104"/>
      <c r="R35" s="17"/>
      <c r="U3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9)</f>
        <v>#NUM!</v>
      </c>
    </row>
    <row r="36" spans="2:21" ht="14.25" thickBot="1" thickTop="1">
      <c r="B36" s="16"/>
      <c r="C36" s="117"/>
      <c r="D36" s="117"/>
      <c r="E36" s="117"/>
      <c r="F36" s="117"/>
      <c r="G36" s="43"/>
      <c r="H36" s="43"/>
      <c r="I36" s="43"/>
      <c r="J36" s="117"/>
      <c r="K36" s="117"/>
      <c r="L36" s="73"/>
      <c r="M36" s="98"/>
      <c r="N36" s="99"/>
      <c r="O36" s="18"/>
      <c r="P36" s="100"/>
      <c r="Q36" s="101"/>
      <c r="R36" s="17"/>
      <c r="U3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10)</f>
        <v>#NUM!</v>
      </c>
    </row>
    <row r="37" spans="2:21" ht="13.5" thickTop="1">
      <c r="B37" s="79" t="s">
        <v>27</v>
      </c>
      <c r="C37" s="121"/>
      <c r="D37" s="122"/>
      <c r="E37" s="120"/>
      <c r="F37" s="120"/>
      <c r="G37" s="6"/>
      <c r="H37" s="6"/>
      <c r="I37" s="6"/>
      <c r="J37" s="120"/>
      <c r="K37" s="120"/>
      <c r="L37" s="77"/>
      <c r="M37" s="78"/>
      <c r="N37" s="71"/>
      <c r="O37" s="7">
        <f aca="true" t="shared" si="4" ref="O37:O44">IF(L37&gt;0.1,1,0)</f>
        <v>0</v>
      </c>
      <c r="P37" s="87"/>
      <c r="Q37" s="88"/>
      <c r="R37" s="17"/>
      <c r="U3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11)</f>
        <v>#NUM!</v>
      </c>
    </row>
    <row r="38" spans="2:21" ht="12.75">
      <c r="B38" s="79"/>
      <c r="C38" s="123"/>
      <c r="D38" s="124"/>
      <c r="E38" s="93"/>
      <c r="F38" s="93"/>
      <c r="G38" s="14"/>
      <c r="H38" s="6"/>
      <c r="I38" s="6"/>
      <c r="J38" s="120"/>
      <c r="K38" s="120"/>
      <c r="L38" s="77"/>
      <c r="M38" s="78"/>
      <c r="N38" s="71"/>
      <c r="O38" s="7">
        <f t="shared" si="4"/>
        <v>0</v>
      </c>
      <c r="P38" s="89"/>
      <c r="Q38" s="90"/>
      <c r="R38" s="17"/>
      <c r="U3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12)</f>
        <v>#NUM!</v>
      </c>
    </row>
    <row r="39" spans="2:21" ht="12.75">
      <c r="B39" s="79"/>
      <c r="C39" s="123"/>
      <c r="D39" s="124"/>
      <c r="E39" s="93"/>
      <c r="F39" s="93"/>
      <c r="G39" s="14"/>
      <c r="H39" s="14"/>
      <c r="I39" s="14"/>
      <c r="J39" s="93"/>
      <c r="K39" s="93"/>
      <c r="L39" s="96"/>
      <c r="M39" s="97"/>
      <c r="N39" s="74"/>
      <c r="O39" s="7">
        <f t="shared" si="4"/>
        <v>0</v>
      </c>
      <c r="P39" s="89"/>
      <c r="Q39" s="90"/>
      <c r="R39" s="17"/>
      <c r="U3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13)</f>
        <v>#NUM!</v>
      </c>
    </row>
    <row r="40" spans="2:21" ht="12.75">
      <c r="B40" s="79"/>
      <c r="C40" s="123"/>
      <c r="D40" s="124"/>
      <c r="E40" s="93"/>
      <c r="F40" s="93"/>
      <c r="G40" s="14"/>
      <c r="H40" s="6"/>
      <c r="I40" s="6"/>
      <c r="J40" s="120"/>
      <c r="K40" s="120"/>
      <c r="L40" s="77"/>
      <c r="M40" s="78"/>
      <c r="N40" s="71"/>
      <c r="O40" s="7">
        <f t="shared" si="4"/>
        <v>0</v>
      </c>
      <c r="P40" s="89"/>
      <c r="Q40" s="90"/>
      <c r="R40" s="17"/>
      <c r="U4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14)</f>
        <v>#NUM!</v>
      </c>
    </row>
    <row r="41" spans="2:21" ht="12.75">
      <c r="B41" s="79"/>
      <c r="C41" s="125"/>
      <c r="D41" s="126"/>
      <c r="E41" s="93"/>
      <c r="F41" s="93"/>
      <c r="G41" s="14"/>
      <c r="H41" s="6"/>
      <c r="I41" s="14"/>
      <c r="J41" s="93"/>
      <c r="K41" s="93"/>
      <c r="L41" s="96"/>
      <c r="M41" s="97"/>
      <c r="N41" s="74"/>
      <c r="O41" s="7">
        <f t="shared" si="4"/>
        <v>0</v>
      </c>
      <c r="P41" s="89"/>
      <c r="Q41" s="90"/>
      <c r="R41" s="17"/>
      <c r="U4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15)</f>
        <v>#NUM!</v>
      </c>
    </row>
    <row r="42" spans="2:21" ht="12.75">
      <c r="B42" s="79"/>
      <c r="C42" s="125"/>
      <c r="D42" s="126"/>
      <c r="E42" s="93"/>
      <c r="F42" s="93"/>
      <c r="G42" s="14"/>
      <c r="H42" s="6"/>
      <c r="I42" s="6"/>
      <c r="J42" s="120"/>
      <c r="K42" s="120"/>
      <c r="L42" s="77"/>
      <c r="M42" s="78"/>
      <c r="N42" s="71"/>
      <c r="O42" s="7">
        <f t="shared" si="4"/>
        <v>0</v>
      </c>
      <c r="P42" s="89"/>
      <c r="Q42" s="90"/>
      <c r="R42" s="17"/>
      <c r="U4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16)</f>
        <v>#NUM!</v>
      </c>
    </row>
    <row r="43" spans="2:21" ht="12.75">
      <c r="B43" s="79"/>
      <c r="C43" s="125"/>
      <c r="D43" s="126"/>
      <c r="E43" s="93"/>
      <c r="F43" s="93"/>
      <c r="G43" s="14"/>
      <c r="H43" s="14"/>
      <c r="I43" s="14"/>
      <c r="J43" s="93"/>
      <c r="K43" s="93"/>
      <c r="L43" s="96"/>
      <c r="M43" s="97"/>
      <c r="N43" s="74"/>
      <c r="O43" s="7">
        <f t="shared" si="4"/>
        <v>0</v>
      </c>
      <c r="P43" s="89"/>
      <c r="Q43" s="90"/>
      <c r="R43" s="17"/>
      <c r="U4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17)</f>
        <v>#NUM!</v>
      </c>
    </row>
    <row r="44" spans="2:21" ht="13.5" thickBot="1">
      <c r="B44" s="79"/>
      <c r="C44" s="127"/>
      <c r="D44" s="128"/>
      <c r="E44" s="93"/>
      <c r="F44" s="93"/>
      <c r="G44" s="14"/>
      <c r="H44" s="14"/>
      <c r="I44" s="14"/>
      <c r="J44" s="95"/>
      <c r="K44" s="95"/>
      <c r="L44" s="75"/>
      <c r="M44" s="86"/>
      <c r="N44" s="76"/>
      <c r="O44" s="7">
        <f t="shared" si="4"/>
        <v>0</v>
      </c>
      <c r="P44" s="91"/>
      <c r="Q44" s="92"/>
      <c r="R44" s="17"/>
      <c r="U4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18)</f>
        <v>#NUM!</v>
      </c>
    </row>
    <row r="45" spans="2:21" ht="14.25" thickBot="1" thickTop="1">
      <c r="B45" s="16"/>
      <c r="C45" s="116"/>
      <c r="D45" s="116"/>
      <c r="E45" s="116"/>
      <c r="F45" s="116"/>
      <c r="G45" s="41"/>
      <c r="H45" s="29"/>
      <c r="I45" s="29"/>
      <c r="J45" s="118" t="s">
        <v>22</v>
      </c>
      <c r="K45" s="119"/>
      <c r="L45" s="72">
        <f>SUM(L37:L44)</f>
        <v>0</v>
      </c>
      <c r="M45" s="72"/>
      <c r="N45" s="72"/>
      <c r="O45" s="46">
        <f>SUM(O37:O44)</f>
        <v>0</v>
      </c>
      <c r="P45" s="110"/>
      <c r="Q45" s="104"/>
      <c r="R45" s="17"/>
      <c r="U4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19)</f>
        <v>#NUM!</v>
      </c>
    </row>
    <row r="46" spans="2:21" ht="14.25" thickBot="1" thickTop="1">
      <c r="B46" s="16"/>
      <c r="C46" s="116"/>
      <c r="D46" s="116"/>
      <c r="E46" s="116"/>
      <c r="F46" s="116"/>
      <c r="G46" s="41"/>
      <c r="H46" s="41"/>
      <c r="I46" s="41"/>
      <c r="J46" s="116"/>
      <c r="K46" s="116"/>
      <c r="L46" s="105"/>
      <c r="M46" s="106"/>
      <c r="N46" s="107"/>
      <c r="O46" s="42"/>
      <c r="P46" s="108"/>
      <c r="Q46" s="109"/>
      <c r="R46" s="17"/>
      <c r="U4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20)</f>
        <v>#NUM!</v>
      </c>
    </row>
    <row r="47" spans="2:21" ht="13.5" thickTop="1">
      <c r="B47" s="79" t="s">
        <v>28</v>
      </c>
      <c r="C47" s="121"/>
      <c r="D47" s="122"/>
      <c r="E47" s="120"/>
      <c r="F47" s="120"/>
      <c r="G47" s="6"/>
      <c r="H47" s="6"/>
      <c r="I47" s="6"/>
      <c r="J47" s="120"/>
      <c r="K47" s="120"/>
      <c r="L47" s="77"/>
      <c r="M47" s="78"/>
      <c r="N47" s="71"/>
      <c r="O47" s="7">
        <f aca="true" t="shared" si="5" ref="O47:O54">IF(L47&gt;0.1,1,0)</f>
        <v>0</v>
      </c>
      <c r="P47" s="87"/>
      <c r="Q47" s="88"/>
      <c r="R47" s="17"/>
      <c r="U4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21)</f>
        <v>#NUM!</v>
      </c>
    </row>
    <row r="48" spans="2:21" ht="12.75">
      <c r="B48" s="79"/>
      <c r="C48" s="123"/>
      <c r="D48" s="124"/>
      <c r="E48" s="93"/>
      <c r="F48" s="93"/>
      <c r="G48" s="14"/>
      <c r="H48" s="6"/>
      <c r="I48" s="6"/>
      <c r="J48" s="120"/>
      <c r="K48" s="120"/>
      <c r="L48" s="77"/>
      <c r="M48" s="78"/>
      <c r="N48" s="71"/>
      <c r="O48" s="7">
        <f t="shared" si="5"/>
        <v>0</v>
      </c>
      <c r="P48" s="89"/>
      <c r="Q48" s="90"/>
      <c r="R48" s="17"/>
      <c r="U4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22)</f>
        <v>#NUM!</v>
      </c>
    </row>
    <row r="49" spans="2:21" ht="12.75">
      <c r="B49" s="79"/>
      <c r="C49" s="123"/>
      <c r="D49" s="124"/>
      <c r="E49" s="93"/>
      <c r="F49" s="93"/>
      <c r="G49" s="14"/>
      <c r="H49" s="14"/>
      <c r="I49" s="14"/>
      <c r="J49" s="93"/>
      <c r="K49" s="93"/>
      <c r="L49" s="96"/>
      <c r="M49" s="97"/>
      <c r="N49" s="74"/>
      <c r="O49" s="7">
        <f t="shared" si="5"/>
        <v>0</v>
      </c>
      <c r="P49" s="89"/>
      <c r="Q49" s="90"/>
      <c r="R49" s="17"/>
      <c r="U4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23)</f>
        <v>#NUM!</v>
      </c>
    </row>
    <row r="50" spans="2:21" ht="12.75">
      <c r="B50" s="79"/>
      <c r="C50" s="123"/>
      <c r="D50" s="124"/>
      <c r="E50" s="93"/>
      <c r="F50" s="93"/>
      <c r="G50" s="14"/>
      <c r="H50" s="6"/>
      <c r="I50" s="6"/>
      <c r="J50" s="120"/>
      <c r="K50" s="120"/>
      <c r="L50" s="77"/>
      <c r="M50" s="78"/>
      <c r="N50" s="71"/>
      <c r="O50" s="7">
        <f t="shared" si="5"/>
        <v>0</v>
      </c>
      <c r="P50" s="89"/>
      <c r="Q50" s="90"/>
      <c r="R50" s="17"/>
      <c r="U5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24)</f>
        <v>#NUM!</v>
      </c>
    </row>
    <row r="51" spans="2:21" ht="12.75">
      <c r="B51" s="79"/>
      <c r="C51" s="125"/>
      <c r="D51" s="126"/>
      <c r="E51" s="93"/>
      <c r="F51" s="93"/>
      <c r="G51" s="14"/>
      <c r="H51" s="14"/>
      <c r="I51" s="14"/>
      <c r="J51" s="93"/>
      <c r="K51" s="93"/>
      <c r="L51" s="96"/>
      <c r="M51" s="97"/>
      <c r="N51" s="74"/>
      <c r="O51" s="7">
        <f t="shared" si="5"/>
        <v>0</v>
      </c>
      <c r="P51" s="89"/>
      <c r="Q51" s="90"/>
      <c r="R51" s="17"/>
      <c r="U5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25)</f>
        <v>#NUM!</v>
      </c>
    </row>
    <row r="52" spans="2:21" ht="12.75">
      <c r="B52" s="79"/>
      <c r="C52" s="125"/>
      <c r="D52" s="126"/>
      <c r="E52" s="93"/>
      <c r="F52" s="93"/>
      <c r="G52" s="14"/>
      <c r="H52" s="6"/>
      <c r="I52" s="6"/>
      <c r="J52" s="120"/>
      <c r="K52" s="120"/>
      <c r="L52" s="77"/>
      <c r="M52" s="78"/>
      <c r="N52" s="71"/>
      <c r="O52" s="7">
        <f t="shared" si="5"/>
        <v>0</v>
      </c>
      <c r="P52" s="89"/>
      <c r="Q52" s="90"/>
      <c r="R52" s="17"/>
      <c r="U5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26)</f>
        <v>#NUM!</v>
      </c>
    </row>
    <row r="53" spans="2:21" ht="12.75">
      <c r="B53" s="79"/>
      <c r="C53" s="125"/>
      <c r="D53" s="126"/>
      <c r="E53" s="93"/>
      <c r="F53" s="93"/>
      <c r="G53" s="14"/>
      <c r="H53" s="14"/>
      <c r="I53" s="14"/>
      <c r="J53" s="93"/>
      <c r="K53" s="93"/>
      <c r="L53" s="96"/>
      <c r="M53" s="97"/>
      <c r="N53" s="74"/>
      <c r="O53" s="7">
        <f t="shared" si="5"/>
        <v>0</v>
      </c>
      <c r="P53" s="89"/>
      <c r="Q53" s="90"/>
      <c r="R53" s="17"/>
      <c r="U5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27)</f>
        <v>#NUM!</v>
      </c>
    </row>
    <row r="54" spans="2:21" ht="13.5" thickBot="1">
      <c r="B54" s="79"/>
      <c r="C54" s="127"/>
      <c r="D54" s="128"/>
      <c r="E54" s="93"/>
      <c r="F54" s="93"/>
      <c r="G54" s="14"/>
      <c r="H54" s="14"/>
      <c r="I54" s="14"/>
      <c r="J54" s="93"/>
      <c r="K54" s="93"/>
      <c r="L54" s="96"/>
      <c r="M54" s="97"/>
      <c r="N54" s="74"/>
      <c r="O54" s="7">
        <f t="shared" si="5"/>
        <v>0</v>
      </c>
      <c r="P54" s="91"/>
      <c r="Q54" s="92"/>
      <c r="R54" s="17"/>
      <c r="U5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28)</f>
        <v>#NUM!</v>
      </c>
    </row>
    <row r="55" spans="2:21" ht="14.25" thickBot="1" thickTop="1">
      <c r="B55" s="16"/>
      <c r="C55" s="116"/>
      <c r="D55" s="116"/>
      <c r="E55" s="116"/>
      <c r="F55" s="116"/>
      <c r="G55" s="41"/>
      <c r="H55" s="29"/>
      <c r="I55" s="29"/>
      <c r="J55" s="118" t="s">
        <v>22</v>
      </c>
      <c r="K55" s="119"/>
      <c r="L55" s="72">
        <f>SUM(L47:L54)</f>
        <v>0</v>
      </c>
      <c r="M55" s="72"/>
      <c r="N55" s="72"/>
      <c r="O55" s="46">
        <f>SUM(O47:O54)</f>
        <v>0</v>
      </c>
      <c r="P55" s="103"/>
      <c r="Q55" s="104"/>
      <c r="R55" s="17"/>
      <c r="U5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29)</f>
        <v>#NUM!</v>
      </c>
    </row>
    <row r="56" spans="2:21" ht="14.25" thickBot="1" thickTop="1">
      <c r="B56" s="16"/>
      <c r="C56" s="116"/>
      <c r="D56" s="116"/>
      <c r="E56" s="116"/>
      <c r="F56" s="116"/>
      <c r="G56" s="41"/>
      <c r="H56" s="41"/>
      <c r="I56" s="41"/>
      <c r="J56" s="116"/>
      <c r="K56" s="116"/>
      <c r="L56" s="105"/>
      <c r="M56" s="106"/>
      <c r="N56" s="107"/>
      <c r="O56" s="42"/>
      <c r="P56" s="108"/>
      <c r="Q56" s="109"/>
      <c r="R56" s="17"/>
      <c r="U56" s="5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30)</f>
        <v>#NUM!</v>
      </c>
    </row>
    <row r="57" spans="2:21" ht="13.5" thickTop="1">
      <c r="B57" s="79" t="s">
        <v>29</v>
      </c>
      <c r="C57" s="121"/>
      <c r="D57" s="122"/>
      <c r="E57" s="120"/>
      <c r="F57" s="120"/>
      <c r="G57" s="6"/>
      <c r="H57" s="6"/>
      <c r="I57" s="6"/>
      <c r="J57" s="120"/>
      <c r="K57" s="120"/>
      <c r="L57" s="77"/>
      <c r="M57" s="78"/>
      <c r="N57" s="71"/>
      <c r="O57" s="7">
        <f aca="true" t="shared" si="6" ref="O57:O64">IF(L57&gt;0.1,1,0)</f>
        <v>0</v>
      </c>
      <c r="P57" s="87"/>
      <c r="Q57" s="88"/>
      <c r="R57" s="17"/>
      <c r="U57"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31)</f>
        <v>#NUM!</v>
      </c>
    </row>
    <row r="58" spans="2:21" ht="12.75">
      <c r="B58" s="79"/>
      <c r="C58" s="123"/>
      <c r="D58" s="124"/>
      <c r="E58" s="93"/>
      <c r="F58" s="93"/>
      <c r="G58" s="14"/>
      <c r="H58" s="6"/>
      <c r="I58" s="6"/>
      <c r="J58" s="120"/>
      <c r="K58" s="120"/>
      <c r="L58" s="77"/>
      <c r="M58" s="78"/>
      <c r="N58" s="71"/>
      <c r="O58" s="7">
        <f t="shared" si="6"/>
        <v>0</v>
      </c>
      <c r="P58" s="89"/>
      <c r="Q58" s="90"/>
      <c r="R58" s="17"/>
      <c r="U58"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32)</f>
        <v>#NUM!</v>
      </c>
    </row>
    <row r="59" spans="2:21" ht="12.75">
      <c r="B59" s="79"/>
      <c r="C59" s="123"/>
      <c r="D59" s="124"/>
      <c r="E59" s="93"/>
      <c r="F59" s="93"/>
      <c r="G59" s="14"/>
      <c r="H59" s="14"/>
      <c r="I59" s="14"/>
      <c r="J59" s="93"/>
      <c r="K59" s="93"/>
      <c r="L59" s="96"/>
      <c r="M59" s="97"/>
      <c r="N59" s="74"/>
      <c r="O59" s="7">
        <f t="shared" si="6"/>
        <v>0</v>
      </c>
      <c r="P59" s="89"/>
      <c r="Q59" s="90"/>
      <c r="R59" s="17"/>
      <c r="U59"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33)</f>
        <v>#NUM!</v>
      </c>
    </row>
    <row r="60" spans="2:21" ht="12.75">
      <c r="B60" s="79"/>
      <c r="C60" s="123"/>
      <c r="D60" s="124"/>
      <c r="E60" s="93"/>
      <c r="F60" s="93"/>
      <c r="G60" s="14"/>
      <c r="H60" s="6"/>
      <c r="I60" s="6"/>
      <c r="J60" s="120"/>
      <c r="K60" s="120"/>
      <c r="L60" s="77"/>
      <c r="M60" s="78"/>
      <c r="N60" s="71"/>
      <c r="O60" s="7">
        <f t="shared" si="6"/>
        <v>0</v>
      </c>
      <c r="P60" s="89"/>
      <c r="Q60" s="90"/>
      <c r="R60" s="17"/>
      <c r="U60"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34)</f>
        <v>#NUM!</v>
      </c>
    </row>
    <row r="61" spans="2:21" ht="12.75">
      <c r="B61" s="79"/>
      <c r="C61" s="125"/>
      <c r="D61" s="126"/>
      <c r="E61" s="93"/>
      <c r="F61" s="93"/>
      <c r="G61" s="14"/>
      <c r="H61" s="14"/>
      <c r="I61" s="14"/>
      <c r="J61" s="93"/>
      <c r="K61" s="93"/>
      <c r="L61" s="96"/>
      <c r="M61" s="97"/>
      <c r="N61" s="74"/>
      <c r="O61" s="7">
        <f t="shared" si="6"/>
        <v>0</v>
      </c>
      <c r="P61" s="89"/>
      <c r="Q61" s="90"/>
      <c r="R61" s="17"/>
      <c r="U61"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35)</f>
        <v>#NUM!</v>
      </c>
    </row>
    <row r="62" spans="2:21" ht="12.75">
      <c r="B62" s="79"/>
      <c r="C62" s="125"/>
      <c r="D62" s="126"/>
      <c r="E62" s="93"/>
      <c r="F62" s="93"/>
      <c r="G62" s="14"/>
      <c r="H62" s="6"/>
      <c r="I62" s="6"/>
      <c r="J62" s="120"/>
      <c r="K62" s="120"/>
      <c r="L62" s="77"/>
      <c r="M62" s="78"/>
      <c r="N62" s="71"/>
      <c r="O62" s="7">
        <f t="shared" si="6"/>
        <v>0</v>
      </c>
      <c r="P62" s="89"/>
      <c r="Q62" s="90"/>
      <c r="R62" s="17"/>
      <c r="U62"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36)</f>
        <v>#NUM!</v>
      </c>
    </row>
    <row r="63" spans="2:21" ht="12.75">
      <c r="B63" s="79"/>
      <c r="C63" s="125"/>
      <c r="D63" s="126"/>
      <c r="E63" s="93"/>
      <c r="F63" s="93"/>
      <c r="G63" s="14"/>
      <c r="H63" s="14"/>
      <c r="I63" s="14"/>
      <c r="J63" s="93"/>
      <c r="K63" s="93"/>
      <c r="L63" s="96"/>
      <c r="M63" s="97"/>
      <c r="N63" s="74"/>
      <c r="O63" s="7">
        <f t="shared" si="6"/>
        <v>0</v>
      </c>
      <c r="P63" s="89"/>
      <c r="Q63" s="90"/>
      <c r="R63" s="17"/>
      <c r="U63"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37)</f>
        <v>#NUM!</v>
      </c>
    </row>
    <row r="64" spans="2:21" ht="13.5" thickBot="1">
      <c r="B64" s="79"/>
      <c r="C64" s="127"/>
      <c r="D64" s="128"/>
      <c r="E64" s="93"/>
      <c r="F64" s="93"/>
      <c r="G64" s="14"/>
      <c r="H64" s="14"/>
      <c r="I64" s="14"/>
      <c r="J64" s="93"/>
      <c r="K64" s="93"/>
      <c r="L64" s="96"/>
      <c r="M64" s="97"/>
      <c r="N64" s="74"/>
      <c r="O64" s="7">
        <f t="shared" si="6"/>
        <v>0</v>
      </c>
      <c r="P64" s="91"/>
      <c r="Q64" s="92"/>
      <c r="R64" s="17"/>
      <c r="U64"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38)</f>
        <v>#NUM!</v>
      </c>
    </row>
    <row r="65" spans="2:21" ht="14.25" thickBot="1" thickTop="1">
      <c r="B65" s="16"/>
      <c r="C65" s="116"/>
      <c r="D65" s="116"/>
      <c r="E65" s="116"/>
      <c r="F65" s="116"/>
      <c r="G65" s="41"/>
      <c r="H65" s="29"/>
      <c r="I65" s="29"/>
      <c r="J65" s="118" t="s">
        <v>22</v>
      </c>
      <c r="K65" s="119"/>
      <c r="L65" s="72">
        <f>SUM(L57:L64)</f>
        <v>0</v>
      </c>
      <c r="M65" s="72"/>
      <c r="N65" s="72"/>
      <c r="O65" s="46">
        <f>SUM(O57:O64)</f>
        <v>0</v>
      </c>
      <c r="P65" s="103"/>
      <c r="Q65" s="104"/>
      <c r="R65" s="17"/>
      <c r="U65"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39)</f>
        <v>#NUM!</v>
      </c>
    </row>
    <row r="66" spans="2:21" ht="14.25" thickBot="1" thickTop="1">
      <c r="B66" s="16"/>
      <c r="C66" s="116"/>
      <c r="D66" s="116"/>
      <c r="E66" s="116"/>
      <c r="F66" s="116"/>
      <c r="G66" s="41"/>
      <c r="H66" s="41"/>
      <c r="I66" s="41"/>
      <c r="J66" s="116"/>
      <c r="K66" s="116"/>
      <c r="L66" s="105"/>
      <c r="M66" s="106"/>
      <c r="N66" s="107"/>
      <c r="O66" s="42"/>
      <c r="P66" s="108"/>
      <c r="Q66" s="109"/>
      <c r="R66" s="17"/>
      <c r="U66" t="e">
        <f>LARGE((L27:N34,L37:N44,L47:N54,L57:N64,L67:N74,L77:N84,L87:N94,L97:N104,L107:N114,L117:N124,L127:N134,L137:N144,L147:N154,L157:N164,L167:N174,L177:N184,L187:N194,L197:N204,L207:N214,L217:N224,L227:N234,L237:N244,L247:N254,L257:N264,L267:N274,L277:N284,L287:N294,L297:N304,L307:N314,L317:N324,L327:N334,L337:N344,L347:N354,L357:N364,L367:N374,L377:N384,L387:N394,L397:N404,L407:N414,L417:N424,L427:N434,L437:N444,L447:N454,L457:N464,L467:N474,L477:N484,L487:N494,L497:N504,L507:N514,L517:N524,L527:N534,L537:N544),40)</f>
        <v>#NUM!</v>
      </c>
    </row>
    <row r="67" spans="2:18" ht="13.5" thickTop="1">
      <c r="B67" s="79" t="s">
        <v>30</v>
      </c>
      <c r="C67" s="121"/>
      <c r="D67" s="122"/>
      <c r="E67" s="120"/>
      <c r="F67" s="120"/>
      <c r="G67" s="6"/>
      <c r="H67" s="6"/>
      <c r="I67" s="6"/>
      <c r="J67" s="120"/>
      <c r="K67" s="120"/>
      <c r="L67" s="77"/>
      <c r="M67" s="78"/>
      <c r="N67" s="71"/>
      <c r="O67" s="7">
        <f aca="true" t="shared" si="7" ref="O67:O74">IF(L67&gt;0.1,1,0)</f>
        <v>0</v>
      </c>
      <c r="P67" s="87"/>
      <c r="Q67" s="88"/>
      <c r="R67" s="17"/>
    </row>
    <row r="68" spans="2:21" ht="12.75">
      <c r="B68" s="79"/>
      <c r="C68" s="123"/>
      <c r="D68" s="124"/>
      <c r="E68" s="93"/>
      <c r="F68" s="93"/>
      <c r="G68" s="14"/>
      <c r="H68" s="6"/>
      <c r="I68" s="6"/>
      <c r="J68" s="120"/>
      <c r="K68" s="120"/>
      <c r="L68" s="77"/>
      <c r="M68" s="78"/>
      <c r="N68" s="71"/>
      <c r="O68" s="7">
        <f t="shared" si="7"/>
        <v>0</v>
      </c>
      <c r="P68" s="89"/>
      <c r="Q68" s="90"/>
      <c r="R68" s="17"/>
      <c r="T68" s="55" t="s">
        <v>78</v>
      </c>
      <c r="U68" t="e">
        <f>SUM(U27:U66)</f>
        <v>#NUM!</v>
      </c>
    </row>
    <row r="69" spans="2:18" ht="12.75">
      <c r="B69" s="79"/>
      <c r="C69" s="123"/>
      <c r="D69" s="124"/>
      <c r="E69" s="93"/>
      <c r="F69" s="93"/>
      <c r="G69" s="14"/>
      <c r="H69" s="14"/>
      <c r="I69" s="14"/>
      <c r="J69" s="93"/>
      <c r="K69" s="93"/>
      <c r="L69" s="96"/>
      <c r="M69" s="97"/>
      <c r="N69" s="74"/>
      <c r="O69" s="7">
        <f t="shared" si="7"/>
        <v>0</v>
      </c>
      <c r="P69" s="89"/>
      <c r="Q69" s="90"/>
      <c r="R69" s="17"/>
    </row>
    <row r="70" spans="2:18" ht="12.75">
      <c r="B70" s="79"/>
      <c r="C70" s="123"/>
      <c r="D70" s="124"/>
      <c r="E70" s="93"/>
      <c r="F70" s="93"/>
      <c r="G70" s="14"/>
      <c r="H70" s="6"/>
      <c r="I70" s="6"/>
      <c r="J70" s="120"/>
      <c r="K70" s="120"/>
      <c r="L70" s="77"/>
      <c r="M70" s="78"/>
      <c r="N70" s="71"/>
      <c r="O70" s="7">
        <f t="shared" si="7"/>
        <v>0</v>
      </c>
      <c r="P70" s="89"/>
      <c r="Q70" s="90"/>
      <c r="R70" s="17"/>
    </row>
    <row r="71" spans="2:18" ht="12.75">
      <c r="B71" s="79"/>
      <c r="C71" s="125"/>
      <c r="D71" s="126"/>
      <c r="E71" s="93"/>
      <c r="F71" s="93"/>
      <c r="G71" s="14"/>
      <c r="H71" s="14"/>
      <c r="I71" s="14"/>
      <c r="J71" s="93"/>
      <c r="K71" s="93"/>
      <c r="L71" s="96"/>
      <c r="M71" s="97"/>
      <c r="N71" s="74"/>
      <c r="O71" s="7">
        <f t="shared" si="7"/>
        <v>0</v>
      </c>
      <c r="P71" s="89"/>
      <c r="Q71" s="90"/>
      <c r="R71" s="17"/>
    </row>
    <row r="72" spans="2:18" ht="12.75">
      <c r="B72" s="79"/>
      <c r="C72" s="125"/>
      <c r="D72" s="126"/>
      <c r="E72" s="93"/>
      <c r="F72" s="93"/>
      <c r="G72" s="14"/>
      <c r="H72" s="6"/>
      <c r="I72" s="6"/>
      <c r="J72" s="120"/>
      <c r="K72" s="120"/>
      <c r="L72" s="77"/>
      <c r="M72" s="78"/>
      <c r="N72" s="71"/>
      <c r="O72" s="7">
        <f t="shared" si="7"/>
        <v>0</v>
      </c>
      <c r="P72" s="89"/>
      <c r="Q72" s="90"/>
      <c r="R72" s="17"/>
    </row>
    <row r="73" spans="2:18" ht="12.75">
      <c r="B73" s="79"/>
      <c r="C73" s="125"/>
      <c r="D73" s="126"/>
      <c r="E73" s="93"/>
      <c r="F73" s="93"/>
      <c r="G73" s="14"/>
      <c r="H73" s="14"/>
      <c r="I73" s="14"/>
      <c r="J73" s="93"/>
      <c r="K73" s="93"/>
      <c r="L73" s="96"/>
      <c r="M73" s="97"/>
      <c r="N73" s="74"/>
      <c r="O73" s="7">
        <f t="shared" si="7"/>
        <v>0</v>
      </c>
      <c r="P73" s="89"/>
      <c r="Q73" s="90"/>
      <c r="R73" s="17"/>
    </row>
    <row r="74" spans="2:18" ht="13.5" thickBot="1">
      <c r="B74" s="79"/>
      <c r="C74" s="127"/>
      <c r="D74" s="128"/>
      <c r="E74" s="93"/>
      <c r="F74" s="93"/>
      <c r="G74" s="14"/>
      <c r="H74" s="14"/>
      <c r="I74" s="14"/>
      <c r="J74" s="93"/>
      <c r="K74" s="93"/>
      <c r="L74" s="96"/>
      <c r="M74" s="97"/>
      <c r="N74" s="74"/>
      <c r="O74" s="7">
        <f t="shared" si="7"/>
        <v>0</v>
      </c>
      <c r="P74" s="91"/>
      <c r="Q74" s="92"/>
      <c r="R74" s="17"/>
    </row>
    <row r="75" spans="2:18" ht="14.25" thickBot="1" thickTop="1">
      <c r="B75" s="16"/>
      <c r="C75" s="116"/>
      <c r="D75" s="116"/>
      <c r="E75" s="116"/>
      <c r="F75" s="116"/>
      <c r="G75" s="41"/>
      <c r="H75" s="29"/>
      <c r="I75" s="29"/>
      <c r="J75" s="118" t="s">
        <v>22</v>
      </c>
      <c r="K75" s="119"/>
      <c r="L75" s="72">
        <f>SUM(L67:L74)</f>
        <v>0</v>
      </c>
      <c r="M75" s="72"/>
      <c r="N75" s="72"/>
      <c r="O75" s="46">
        <f>SUM(O67:O74)</f>
        <v>0</v>
      </c>
      <c r="P75" s="103"/>
      <c r="Q75" s="104"/>
      <c r="R75" s="17"/>
    </row>
    <row r="76" spans="2:18" ht="14.25" thickBot="1" thickTop="1">
      <c r="B76" s="16"/>
      <c r="C76" s="116"/>
      <c r="D76" s="116"/>
      <c r="E76" s="116"/>
      <c r="F76" s="116"/>
      <c r="G76" s="41"/>
      <c r="H76" s="41"/>
      <c r="I76" s="41"/>
      <c r="J76" s="116"/>
      <c r="K76" s="116"/>
      <c r="L76" s="105"/>
      <c r="M76" s="106"/>
      <c r="N76" s="107"/>
      <c r="O76" s="42"/>
      <c r="P76" s="108"/>
      <c r="Q76" s="109"/>
      <c r="R76" s="17"/>
    </row>
    <row r="77" spans="2:18" ht="13.5" thickTop="1">
      <c r="B77" s="79" t="s">
        <v>31</v>
      </c>
      <c r="C77" s="121"/>
      <c r="D77" s="122"/>
      <c r="E77" s="120"/>
      <c r="F77" s="120"/>
      <c r="G77" s="6"/>
      <c r="H77" s="6"/>
      <c r="I77" s="6"/>
      <c r="J77" s="120"/>
      <c r="K77" s="120"/>
      <c r="L77" s="77"/>
      <c r="M77" s="78"/>
      <c r="N77" s="71"/>
      <c r="O77" s="7">
        <f aca="true" t="shared" si="8" ref="O77:O84">IF(L77&gt;0.1,1,0)</f>
        <v>0</v>
      </c>
      <c r="P77" s="87"/>
      <c r="Q77" s="88"/>
      <c r="R77" s="17"/>
    </row>
    <row r="78" spans="2:18" ht="12.75">
      <c r="B78" s="79"/>
      <c r="C78" s="123"/>
      <c r="D78" s="124"/>
      <c r="E78" s="93"/>
      <c r="F78" s="93"/>
      <c r="G78" s="14"/>
      <c r="H78" s="6"/>
      <c r="I78" s="6"/>
      <c r="J78" s="120"/>
      <c r="K78" s="120"/>
      <c r="L78" s="77"/>
      <c r="M78" s="78"/>
      <c r="N78" s="71"/>
      <c r="O78" s="7">
        <f t="shared" si="8"/>
        <v>0</v>
      </c>
      <c r="P78" s="89"/>
      <c r="Q78" s="90"/>
      <c r="R78" s="17"/>
    </row>
    <row r="79" spans="2:18" ht="12.75">
      <c r="B79" s="79"/>
      <c r="C79" s="123"/>
      <c r="D79" s="124"/>
      <c r="E79" s="93"/>
      <c r="F79" s="93"/>
      <c r="G79" s="14"/>
      <c r="H79" s="14"/>
      <c r="I79" s="14"/>
      <c r="J79" s="93"/>
      <c r="K79" s="93"/>
      <c r="L79" s="96"/>
      <c r="M79" s="97"/>
      <c r="N79" s="74"/>
      <c r="O79" s="7">
        <f t="shared" si="8"/>
        <v>0</v>
      </c>
      <c r="P79" s="89"/>
      <c r="Q79" s="90"/>
      <c r="R79" s="17"/>
    </row>
    <row r="80" spans="2:18" ht="12.75">
      <c r="B80" s="79"/>
      <c r="C80" s="123"/>
      <c r="D80" s="124"/>
      <c r="E80" s="93"/>
      <c r="F80" s="93"/>
      <c r="G80" s="14"/>
      <c r="H80" s="6"/>
      <c r="I80" s="6"/>
      <c r="J80" s="120"/>
      <c r="K80" s="120"/>
      <c r="L80" s="77"/>
      <c r="M80" s="78"/>
      <c r="N80" s="71"/>
      <c r="O80" s="7">
        <f t="shared" si="8"/>
        <v>0</v>
      </c>
      <c r="P80" s="89"/>
      <c r="Q80" s="90"/>
      <c r="R80" s="17"/>
    </row>
    <row r="81" spans="2:18" ht="12.75">
      <c r="B81" s="79"/>
      <c r="C81" s="125"/>
      <c r="D81" s="126"/>
      <c r="E81" s="93"/>
      <c r="F81" s="93"/>
      <c r="G81" s="14"/>
      <c r="H81" s="14"/>
      <c r="I81" s="14"/>
      <c r="J81" s="93"/>
      <c r="K81" s="93"/>
      <c r="L81" s="96"/>
      <c r="M81" s="97"/>
      <c r="N81" s="74"/>
      <c r="O81" s="7">
        <f t="shared" si="8"/>
        <v>0</v>
      </c>
      <c r="P81" s="89"/>
      <c r="Q81" s="90"/>
      <c r="R81" s="17"/>
    </row>
    <row r="82" spans="2:18" ht="12.75">
      <c r="B82" s="79"/>
      <c r="C82" s="125"/>
      <c r="D82" s="126"/>
      <c r="E82" s="93"/>
      <c r="F82" s="93"/>
      <c r="G82" s="14"/>
      <c r="H82" s="6"/>
      <c r="I82" s="6"/>
      <c r="J82" s="120"/>
      <c r="K82" s="120"/>
      <c r="L82" s="77"/>
      <c r="M82" s="78"/>
      <c r="N82" s="71"/>
      <c r="O82" s="7">
        <f t="shared" si="8"/>
        <v>0</v>
      </c>
      <c r="P82" s="89"/>
      <c r="Q82" s="90"/>
      <c r="R82" s="17"/>
    </row>
    <row r="83" spans="2:18" ht="12.75">
      <c r="B83" s="79"/>
      <c r="C83" s="125"/>
      <c r="D83" s="126"/>
      <c r="E83" s="93"/>
      <c r="F83" s="93"/>
      <c r="G83" s="14"/>
      <c r="H83" s="14"/>
      <c r="I83" s="14"/>
      <c r="J83" s="93"/>
      <c r="K83" s="93"/>
      <c r="L83" s="96"/>
      <c r="M83" s="97"/>
      <c r="N83" s="74"/>
      <c r="O83" s="7">
        <f t="shared" si="8"/>
        <v>0</v>
      </c>
      <c r="P83" s="89"/>
      <c r="Q83" s="90"/>
      <c r="R83" s="17"/>
    </row>
    <row r="84" spans="2:18" ht="13.5" thickBot="1">
      <c r="B84" s="79"/>
      <c r="C84" s="127"/>
      <c r="D84" s="128"/>
      <c r="E84" s="93"/>
      <c r="F84" s="93"/>
      <c r="G84" s="14"/>
      <c r="H84" s="14"/>
      <c r="I84" s="14"/>
      <c r="J84" s="93"/>
      <c r="K84" s="93"/>
      <c r="L84" s="96"/>
      <c r="M84" s="97"/>
      <c r="N84" s="74"/>
      <c r="O84" s="7">
        <f t="shared" si="8"/>
        <v>0</v>
      </c>
      <c r="P84" s="91"/>
      <c r="Q84" s="92"/>
      <c r="R84" s="17"/>
    </row>
    <row r="85" spans="2:18" ht="14.25" thickBot="1" thickTop="1">
      <c r="B85" s="16"/>
      <c r="C85" s="116"/>
      <c r="D85" s="116"/>
      <c r="E85" s="116"/>
      <c r="F85" s="116"/>
      <c r="G85" s="41"/>
      <c r="H85" s="29"/>
      <c r="I85" s="29"/>
      <c r="J85" s="118" t="s">
        <v>22</v>
      </c>
      <c r="K85" s="119"/>
      <c r="L85" s="72">
        <f>SUM(L77:L84)</f>
        <v>0</v>
      </c>
      <c r="M85" s="72"/>
      <c r="N85" s="72"/>
      <c r="O85" s="46">
        <f>SUM(O77:O84)</f>
        <v>0</v>
      </c>
      <c r="P85" s="103"/>
      <c r="Q85" s="104"/>
      <c r="R85" s="17"/>
    </row>
    <row r="86" spans="2:18" ht="14.25" thickBot="1" thickTop="1">
      <c r="B86" s="16"/>
      <c r="C86" s="116"/>
      <c r="D86" s="116"/>
      <c r="E86" s="116"/>
      <c r="F86" s="116"/>
      <c r="G86" s="41"/>
      <c r="H86" s="41"/>
      <c r="I86" s="41"/>
      <c r="J86" s="116"/>
      <c r="K86" s="116"/>
      <c r="L86" s="105"/>
      <c r="M86" s="106"/>
      <c r="N86" s="107"/>
      <c r="O86" s="42"/>
      <c r="P86" s="108"/>
      <c r="Q86" s="109"/>
      <c r="R86" s="17"/>
    </row>
    <row r="87" spans="2:18" ht="13.5" thickTop="1">
      <c r="B87" s="79" t="s">
        <v>32</v>
      </c>
      <c r="C87" s="121"/>
      <c r="D87" s="122"/>
      <c r="E87" s="120"/>
      <c r="F87" s="120"/>
      <c r="G87" s="6"/>
      <c r="H87" s="6"/>
      <c r="I87" s="6"/>
      <c r="J87" s="120"/>
      <c r="K87" s="120"/>
      <c r="L87" s="77"/>
      <c r="M87" s="78"/>
      <c r="N87" s="71"/>
      <c r="O87" s="7">
        <f aca="true" t="shared" si="9" ref="O87:O94">IF(L87&gt;0.1,1,0)</f>
        <v>0</v>
      </c>
      <c r="P87" s="87"/>
      <c r="Q87" s="88"/>
      <c r="R87" s="17"/>
    </row>
    <row r="88" spans="2:18" ht="12.75">
      <c r="B88" s="79"/>
      <c r="C88" s="123"/>
      <c r="D88" s="124"/>
      <c r="E88" s="93"/>
      <c r="F88" s="93"/>
      <c r="G88" s="14"/>
      <c r="H88" s="6"/>
      <c r="I88" s="6"/>
      <c r="J88" s="120"/>
      <c r="K88" s="120"/>
      <c r="L88" s="77"/>
      <c r="M88" s="78"/>
      <c r="N88" s="71"/>
      <c r="O88" s="7">
        <f t="shared" si="9"/>
        <v>0</v>
      </c>
      <c r="P88" s="89"/>
      <c r="Q88" s="90"/>
      <c r="R88" s="17"/>
    </row>
    <row r="89" spans="2:18" ht="12.75">
      <c r="B89" s="79"/>
      <c r="C89" s="123"/>
      <c r="D89" s="124"/>
      <c r="E89" s="93"/>
      <c r="F89" s="93"/>
      <c r="G89" s="14"/>
      <c r="H89" s="14"/>
      <c r="I89" s="14"/>
      <c r="J89" s="93"/>
      <c r="K89" s="93"/>
      <c r="L89" s="96"/>
      <c r="M89" s="97"/>
      <c r="N89" s="74"/>
      <c r="O89" s="7">
        <f t="shared" si="9"/>
        <v>0</v>
      </c>
      <c r="P89" s="89"/>
      <c r="Q89" s="90"/>
      <c r="R89" s="17"/>
    </row>
    <row r="90" spans="2:18" ht="12.75">
      <c r="B90" s="79"/>
      <c r="C90" s="123"/>
      <c r="D90" s="124"/>
      <c r="E90" s="93"/>
      <c r="F90" s="93"/>
      <c r="G90" s="14"/>
      <c r="H90" s="6"/>
      <c r="I90" s="6"/>
      <c r="J90" s="120"/>
      <c r="K90" s="120"/>
      <c r="L90" s="77"/>
      <c r="M90" s="78"/>
      <c r="N90" s="71"/>
      <c r="O90" s="7">
        <f t="shared" si="9"/>
        <v>0</v>
      </c>
      <c r="P90" s="89"/>
      <c r="Q90" s="90"/>
      <c r="R90" s="17"/>
    </row>
    <row r="91" spans="2:18" ht="12.75">
      <c r="B91" s="79"/>
      <c r="C91" s="125"/>
      <c r="D91" s="126"/>
      <c r="E91" s="93"/>
      <c r="F91" s="93"/>
      <c r="G91" s="14"/>
      <c r="H91" s="14"/>
      <c r="I91" s="14"/>
      <c r="J91" s="93"/>
      <c r="K91" s="93"/>
      <c r="L91" s="96"/>
      <c r="M91" s="97"/>
      <c r="N91" s="74"/>
      <c r="O91" s="7">
        <f t="shared" si="9"/>
        <v>0</v>
      </c>
      <c r="P91" s="89"/>
      <c r="Q91" s="90"/>
      <c r="R91" s="17"/>
    </row>
    <row r="92" spans="2:18" ht="12.75">
      <c r="B92" s="79"/>
      <c r="C92" s="125"/>
      <c r="D92" s="126"/>
      <c r="E92" s="93"/>
      <c r="F92" s="93"/>
      <c r="G92" s="14"/>
      <c r="H92" s="6"/>
      <c r="I92" s="6"/>
      <c r="J92" s="120"/>
      <c r="K92" s="120"/>
      <c r="L92" s="77"/>
      <c r="M92" s="78"/>
      <c r="N92" s="71"/>
      <c r="O92" s="7">
        <f t="shared" si="9"/>
        <v>0</v>
      </c>
      <c r="P92" s="89"/>
      <c r="Q92" s="90"/>
      <c r="R92" s="17"/>
    </row>
    <row r="93" spans="2:18" ht="12.75">
      <c r="B93" s="79"/>
      <c r="C93" s="125"/>
      <c r="D93" s="126"/>
      <c r="E93" s="93"/>
      <c r="F93" s="93"/>
      <c r="G93" s="14"/>
      <c r="H93" s="14"/>
      <c r="I93" s="14"/>
      <c r="J93" s="93"/>
      <c r="K93" s="93"/>
      <c r="L93" s="96"/>
      <c r="M93" s="97"/>
      <c r="N93" s="74"/>
      <c r="O93" s="7">
        <f t="shared" si="9"/>
        <v>0</v>
      </c>
      <c r="P93" s="89"/>
      <c r="Q93" s="90"/>
      <c r="R93" s="17"/>
    </row>
    <row r="94" spans="2:18" ht="13.5" thickBot="1">
      <c r="B94" s="79"/>
      <c r="C94" s="127"/>
      <c r="D94" s="128"/>
      <c r="E94" s="93"/>
      <c r="F94" s="93"/>
      <c r="G94" s="14"/>
      <c r="H94" s="14"/>
      <c r="I94" s="14"/>
      <c r="J94" s="93"/>
      <c r="K94" s="93"/>
      <c r="L94" s="96"/>
      <c r="M94" s="97"/>
      <c r="N94" s="74"/>
      <c r="O94" s="7">
        <f t="shared" si="9"/>
        <v>0</v>
      </c>
      <c r="P94" s="91"/>
      <c r="Q94" s="92"/>
      <c r="R94" s="17"/>
    </row>
    <row r="95" spans="2:18" ht="14.25" thickBot="1" thickTop="1">
      <c r="B95" s="16"/>
      <c r="C95" s="116"/>
      <c r="D95" s="116"/>
      <c r="E95" s="116"/>
      <c r="F95" s="116"/>
      <c r="G95" s="41"/>
      <c r="H95" s="29"/>
      <c r="I95" s="29"/>
      <c r="J95" s="118" t="s">
        <v>22</v>
      </c>
      <c r="K95" s="119"/>
      <c r="L95" s="72">
        <f>SUM(L87:L94)</f>
        <v>0</v>
      </c>
      <c r="M95" s="72"/>
      <c r="N95" s="72"/>
      <c r="O95" s="46">
        <f>SUM(O87:O94)</f>
        <v>0</v>
      </c>
      <c r="P95" s="103"/>
      <c r="Q95" s="104"/>
      <c r="R95" s="17"/>
    </row>
    <row r="96" spans="2:18" ht="14.25" thickBot="1" thickTop="1">
      <c r="B96" s="16"/>
      <c r="C96" s="116"/>
      <c r="D96" s="116"/>
      <c r="E96" s="116"/>
      <c r="F96" s="116"/>
      <c r="G96" s="41"/>
      <c r="H96" s="41"/>
      <c r="I96" s="41"/>
      <c r="J96" s="116"/>
      <c r="K96" s="116"/>
      <c r="L96" s="105"/>
      <c r="M96" s="106"/>
      <c r="N96" s="107"/>
      <c r="O96" s="42"/>
      <c r="P96" s="108"/>
      <c r="Q96" s="109"/>
      <c r="R96" s="17"/>
    </row>
    <row r="97" spans="2:18" ht="13.5" thickTop="1">
      <c r="B97" s="79" t="s">
        <v>33</v>
      </c>
      <c r="C97" s="121"/>
      <c r="D97" s="122"/>
      <c r="E97" s="120"/>
      <c r="F97" s="120"/>
      <c r="G97" s="6"/>
      <c r="H97" s="6"/>
      <c r="I97" s="6"/>
      <c r="J97" s="120"/>
      <c r="K97" s="120"/>
      <c r="L97" s="77"/>
      <c r="M97" s="78"/>
      <c r="N97" s="71"/>
      <c r="O97" s="7">
        <f aca="true" t="shared" si="10" ref="O97:O104">IF(L97&gt;0.1,1,0)</f>
        <v>0</v>
      </c>
      <c r="P97" s="87"/>
      <c r="Q97" s="88"/>
      <c r="R97" s="17"/>
    </row>
    <row r="98" spans="2:18" ht="12.75">
      <c r="B98" s="79"/>
      <c r="C98" s="123"/>
      <c r="D98" s="124"/>
      <c r="E98" s="93"/>
      <c r="F98" s="93"/>
      <c r="G98" s="14"/>
      <c r="H98" s="6"/>
      <c r="I98" s="6"/>
      <c r="J98" s="120"/>
      <c r="K98" s="120"/>
      <c r="L98" s="77"/>
      <c r="M98" s="78"/>
      <c r="N98" s="71"/>
      <c r="O98" s="7">
        <f t="shared" si="10"/>
        <v>0</v>
      </c>
      <c r="P98" s="89"/>
      <c r="Q98" s="90"/>
      <c r="R98" s="17"/>
    </row>
    <row r="99" spans="2:18" ht="12.75">
      <c r="B99" s="79"/>
      <c r="C99" s="123"/>
      <c r="D99" s="124"/>
      <c r="E99" s="93"/>
      <c r="F99" s="93"/>
      <c r="G99" s="14"/>
      <c r="H99" s="14"/>
      <c r="I99" s="14"/>
      <c r="J99" s="93"/>
      <c r="K99" s="93"/>
      <c r="L99" s="96"/>
      <c r="M99" s="97"/>
      <c r="N99" s="74"/>
      <c r="O99" s="7">
        <f t="shared" si="10"/>
        <v>0</v>
      </c>
      <c r="P99" s="89"/>
      <c r="Q99" s="90"/>
      <c r="R99" s="17"/>
    </row>
    <row r="100" spans="2:18" ht="12.75">
      <c r="B100" s="79"/>
      <c r="C100" s="123"/>
      <c r="D100" s="124"/>
      <c r="E100" s="93"/>
      <c r="F100" s="93"/>
      <c r="G100" s="14"/>
      <c r="H100" s="6"/>
      <c r="I100" s="6"/>
      <c r="J100" s="120"/>
      <c r="K100" s="120"/>
      <c r="L100" s="77"/>
      <c r="M100" s="78"/>
      <c r="N100" s="71"/>
      <c r="O100" s="7">
        <f t="shared" si="10"/>
        <v>0</v>
      </c>
      <c r="P100" s="89"/>
      <c r="Q100" s="90"/>
      <c r="R100" s="17"/>
    </row>
    <row r="101" spans="2:18" ht="12.75">
      <c r="B101" s="79"/>
      <c r="C101" s="125"/>
      <c r="D101" s="126"/>
      <c r="E101" s="93"/>
      <c r="F101" s="93"/>
      <c r="G101" s="14"/>
      <c r="H101" s="14"/>
      <c r="I101" s="14"/>
      <c r="J101" s="93"/>
      <c r="K101" s="93"/>
      <c r="L101" s="96"/>
      <c r="M101" s="97"/>
      <c r="N101" s="74"/>
      <c r="O101" s="7">
        <f t="shared" si="10"/>
        <v>0</v>
      </c>
      <c r="P101" s="89"/>
      <c r="Q101" s="90"/>
      <c r="R101" s="17"/>
    </row>
    <row r="102" spans="2:18" ht="12.75">
      <c r="B102" s="79"/>
      <c r="C102" s="125"/>
      <c r="D102" s="126"/>
      <c r="E102" s="93"/>
      <c r="F102" s="93"/>
      <c r="G102" s="14"/>
      <c r="H102" s="6"/>
      <c r="I102" s="6"/>
      <c r="J102" s="120"/>
      <c r="K102" s="120"/>
      <c r="L102" s="77"/>
      <c r="M102" s="78"/>
      <c r="N102" s="71"/>
      <c r="O102" s="7">
        <f t="shared" si="10"/>
        <v>0</v>
      </c>
      <c r="P102" s="89"/>
      <c r="Q102" s="90"/>
      <c r="R102" s="17"/>
    </row>
    <row r="103" spans="2:18" ht="12.75">
      <c r="B103" s="79"/>
      <c r="C103" s="125"/>
      <c r="D103" s="126"/>
      <c r="E103" s="93"/>
      <c r="F103" s="93"/>
      <c r="G103" s="14"/>
      <c r="H103" s="14"/>
      <c r="I103" s="14"/>
      <c r="J103" s="93"/>
      <c r="K103" s="93"/>
      <c r="L103" s="96"/>
      <c r="M103" s="97"/>
      <c r="N103" s="74"/>
      <c r="O103" s="7">
        <f t="shared" si="10"/>
        <v>0</v>
      </c>
      <c r="P103" s="89"/>
      <c r="Q103" s="90"/>
      <c r="R103" s="17"/>
    </row>
    <row r="104" spans="2:18" ht="13.5" thickBot="1">
      <c r="B104" s="79"/>
      <c r="C104" s="127"/>
      <c r="D104" s="128"/>
      <c r="E104" s="93"/>
      <c r="F104" s="93"/>
      <c r="G104" s="14"/>
      <c r="H104" s="14"/>
      <c r="I104" s="14"/>
      <c r="J104" s="93"/>
      <c r="K104" s="93"/>
      <c r="L104" s="96"/>
      <c r="M104" s="97"/>
      <c r="N104" s="74"/>
      <c r="O104" s="7">
        <f t="shared" si="10"/>
        <v>0</v>
      </c>
      <c r="P104" s="91"/>
      <c r="Q104" s="92"/>
      <c r="R104" s="17"/>
    </row>
    <row r="105" spans="2:18" ht="14.25" thickBot="1" thickTop="1">
      <c r="B105" s="16"/>
      <c r="C105" s="116"/>
      <c r="D105" s="116"/>
      <c r="E105" s="116"/>
      <c r="F105" s="116"/>
      <c r="G105" s="41"/>
      <c r="H105" s="29"/>
      <c r="I105" s="29"/>
      <c r="J105" s="118" t="s">
        <v>22</v>
      </c>
      <c r="K105" s="119"/>
      <c r="L105" s="72">
        <f>SUM(L97:L104)</f>
        <v>0</v>
      </c>
      <c r="M105" s="72"/>
      <c r="N105" s="72"/>
      <c r="O105" s="46">
        <f>SUM(O97:O104)</f>
        <v>0</v>
      </c>
      <c r="P105" s="103"/>
      <c r="Q105" s="104"/>
      <c r="R105" s="17"/>
    </row>
    <row r="106" spans="2:18" ht="14.25" thickBot="1" thickTop="1">
      <c r="B106" s="16"/>
      <c r="C106" s="116"/>
      <c r="D106" s="116"/>
      <c r="E106" s="116"/>
      <c r="F106" s="116"/>
      <c r="G106" s="41"/>
      <c r="H106" s="41"/>
      <c r="I106" s="41"/>
      <c r="J106" s="116"/>
      <c r="K106" s="116"/>
      <c r="L106" s="73"/>
      <c r="M106" s="98"/>
      <c r="N106" s="99"/>
      <c r="O106" s="42"/>
      <c r="P106" s="108"/>
      <c r="Q106" s="109"/>
      <c r="R106" s="17"/>
    </row>
    <row r="107" spans="2:18" ht="13.5" thickTop="1">
      <c r="B107" s="79" t="s">
        <v>34</v>
      </c>
      <c r="C107" s="121"/>
      <c r="D107" s="122"/>
      <c r="E107" s="120"/>
      <c r="F107" s="120"/>
      <c r="G107" s="6"/>
      <c r="H107" s="6"/>
      <c r="I107" s="6"/>
      <c r="J107" s="120"/>
      <c r="K107" s="120"/>
      <c r="L107" s="77"/>
      <c r="M107" s="78"/>
      <c r="N107" s="71"/>
      <c r="O107" s="7">
        <f aca="true" t="shared" si="11" ref="O107:O114">IF(L107&gt;0.1,1,0)</f>
        <v>0</v>
      </c>
      <c r="P107" s="87"/>
      <c r="Q107" s="88"/>
      <c r="R107" s="17"/>
    </row>
    <row r="108" spans="2:18" ht="12.75">
      <c r="B108" s="79"/>
      <c r="C108" s="123"/>
      <c r="D108" s="124"/>
      <c r="E108" s="93"/>
      <c r="F108" s="93"/>
      <c r="G108" s="14"/>
      <c r="H108" s="6"/>
      <c r="I108" s="6"/>
      <c r="J108" s="120"/>
      <c r="K108" s="120"/>
      <c r="L108" s="77"/>
      <c r="M108" s="78"/>
      <c r="N108" s="71"/>
      <c r="O108" s="7">
        <f t="shared" si="11"/>
        <v>0</v>
      </c>
      <c r="P108" s="89"/>
      <c r="Q108" s="90"/>
      <c r="R108" s="17"/>
    </row>
    <row r="109" spans="2:18" ht="12.75">
      <c r="B109" s="79"/>
      <c r="C109" s="123"/>
      <c r="D109" s="124"/>
      <c r="E109" s="93"/>
      <c r="F109" s="93"/>
      <c r="G109" s="14"/>
      <c r="H109" s="14"/>
      <c r="I109" s="14"/>
      <c r="J109" s="93"/>
      <c r="K109" s="93"/>
      <c r="L109" s="96"/>
      <c r="M109" s="97"/>
      <c r="N109" s="74"/>
      <c r="O109" s="7">
        <f t="shared" si="11"/>
        <v>0</v>
      </c>
      <c r="P109" s="89"/>
      <c r="Q109" s="90"/>
      <c r="R109" s="17"/>
    </row>
    <row r="110" spans="2:18" ht="12.75">
      <c r="B110" s="79"/>
      <c r="C110" s="123"/>
      <c r="D110" s="124"/>
      <c r="E110" s="93"/>
      <c r="F110" s="93"/>
      <c r="G110" s="14"/>
      <c r="H110" s="6"/>
      <c r="I110" s="6"/>
      <c r="J110" s="120"/>
      <c r="K110" s="120"/>
      <c r="L110" s="96"/>
      <c r="M110" s="97"/>
      <c r="N110" s="74"/>
      <c r="O110" s="7">
        <f t="shared" si="11"/>
        <v>0</v>
      </c>
      <c r="P110" s="89"/>
      <c r="Q110" s="90"/>
      <c r="R110" s="17"/>
    </row>
    <row r="111" spans="2:18" ht="12.75">
      <c r="B111" s="79"/>
      <c r="C111" s="125"/>
      <c r="D111" s="126"/>
      <c r="E111" s="93"/>
      <c r="F111" s="93"/>
      <c r="G111" s="14"/>
      <c r="H111" s="14"/>
      <c r="I111" s="14"/>
      <c r="J111" s="93"/>
      <c r="K111" s="93"/>
      <c r="L111" s="96"/>
      <c r="M111" s="97"/>
      <c r="N111" s="74"/>
      <c r="O111" s="7">
        <f t="shared" si="11"/>
        <v>0</v>
      </c>
      <c r="P111" s="89"/>
      <c r="Q111" s="90"/>
      <c r="R111" s="17"/>
    </row>
    <row r="112" spans="2:18" ht="12.75">
      <c r="B112" s="79"/>
      <c r="C112" s="125"/>
      <c r="D112" s="126"/>
      <c r="E112" s="93"/>
      <c r="F112" s="93"/>
      <c r="G112" s="14"/>
      <c r="H112" s="6"/>
      <c r="I112" s="6"/>
      <c r="J112" s="120"/>
      <c r="K112" s="120"/>
      <c r="L112" s="77"/>
      <c r="M112" s="78"/>
      <c r="N112" s="71"/>
      <c r="O112" s="7">
        <f t="shared" si="11"/>
        <v>0</v>
      </c>
      <c r="P112" s="89"/>
      <c r="Q112" s="90"/>
      <c r="R112" s="17"/>
    </row>
    <row r="113" spans="2:18" ht="12.75">
      <c r="B113" s="79"/>
      <c r="C113" s="125"/>
      <c r="D113" s="126"/>
      <c r="E113" s="93"/>
      <c r="F113" s="93"/>
      <c r="G113" s="14"/>
      <c r="H113" s="14"/>
      <c r="I113" s="14"/>
      <c r="J113" s="93"/>
      <c r="K113" s="93"/>
      <c r="L113" s="96"/>
      <c r="M113" s="97"/>
      <c r="N113" s="74"/>
      <c r="O113" s="7">
        <f t="shared" si="11"/>
        <v>0</v>
      </c>
      <c r="P113" s="89"/>
      <c r="Q113" s="90"/>
      <c r="R113" s="17"/>
    </row>
    <row r="114" spans="2:18" ht="13.5" thickBot="1">
      <c r="B114" s="79"/>
      <c r="C114" s="127"/>
      <c r="D114" s="128"/>
      <c r="E114" s="93"/>
      <c r="F114" s="93"/>
      <c r="G114" s="14"/>
      <c r="H114" s="14"/>
      <c r="I114" s="14"/>
      <c r="J114" s="93"/>
      <c r="K114" s="93"/>
      <c r="L114" s="75"/>
      <c r="M114" s="86"/>
      <c r="N114" s="76"/>
      <c r="O114" s="7">
        <f t="shared" si="11"/>
        <v>0</v>
      </c>
      <c r="P114" s="91"/>
      <c r="Q114" s="92"/>
      <c r="R114" s="17"/>
    </row>
    <row r="115" spans="2:18" ht="14.25" thickBot="1" thickTop="1">
      <c r="B115" s="16"/>
      <c r="C115" s="116"/>
      <c r="D115" s="116"/>
      <c r="E115" s="116"/>
      <c r="F115" s="116"/>
      <c r="G115" s="41"/>
      <c r="H115" s="29"/>
      <c r="I115" s="29"/>
      <c r="J115" s="118" t="s">
        <v>22</v>
      </c>
      <c r="K115" s="119"/>
      <c r="L115" s="72">
        <f>SUM(L107:L114)</f>
        <v>0</v>
      </c>
      <c r="M115" s="72"/>
      <c r="N115" s="72"/>
      <c r="O115" s="46">
        <f>SUM(O107:O114)</f>
        <v>0</v>
      </c>
      <c r="P115" s="103"/>
      <c r="Q115" s="104"/>
      <c r="R115" s="17"/>
    </row>
    <row r="116" spans="2:18" ht="14.25" thickBot="1" thickTop="1">
      <c r="B116" s="16"/>
      <c r="C116" s="116"/>
      <c r="D116" s="116"/>
      <c r="E116" s="116"/>
      <c r="F116" s="116"/>
      <c r="G116" s="41"/>
      <c r="H116" s="41"/>
      <c r="I116" s="41"/>
      <c r="J116" s="116"/>
      <c r="K116" s="116"/>
      <c r="L116" s="73"/>
      <c r="M116" s="98"/>
      <c r="N116" s="99"/>
      <c r="O116" s="42"/>
      <c r="P116" s="108"/>
      <c r="Q116" s="109"/>
      <c r="R116" s="17"/>
    </row>
    <row r="117" spans="2:18" ht="13.5" thickTop="1">
      <c r="B117" s="79" t="s">
        <v>35</v>
      </c>
      <c r="C117" s="121"/>
      <c r="D117" s="122"/>
      <c r="E117" s="120"/>
      <c r="F117" s="120"/>
      <c r="G117" s="6"/>
      <c r="H117" s="6"/>
      <c r="I117" s="6"/>
      <c r="J117" s="120"/>
      <c r="K117" s="120"/>
      <c r="L117" s="77"/>
      <c r="M117" s="78"/>
      <c r="N117" s="71"/>
      <c r="O117" s="7">
        <f aca="true" t="shared" si="12" ref="O117:O124">IF(L117&gt;0.1,1,0)</f>
        <v>0</v>
      </c>
      <c r="P117" s="87"/>
      <c r="Q117" s="88"/>
      <c r="R117" s="17"/>
    </row>
    <row r="118" spans="2:18" ht="12.75">
      <c r="B118" s="79"/>
      <c r="C118" s="123"/>
      <c r="D118" s="124"/>
      <c r="E118" s="93"/>
      <c r="F118" s="93"/>
      <c r="G118" s="14"/>
      <c r="H118" s="6"/>
      <c r="I118" s="6"/>
      <c r="J118" s="120"/>
      <c r="K118" s="120"/>
      <c r="L118" s="77"/>
      <c r="M118" s="78"/>
      <c r="N118" s="71"/>
      <c r="O118" s="7">
        <f t="shared" si="12"/>
        <v>0</v>
      </c>
      <c r="P118" s="89"/>
      <c r="Q118" s="90"/>
      <c r="R118" s="17"/>
    </row>
    <row r="119" spans="2:18" ht="12.75">
      <c r="B119" s="79"/>
      <c r="C119" s="123"/>
      <c r="D119" s="124"/>
      <c r="E119" s="93"/>
      <c r="F119" s="93"/>
      <c r="G119" s="14"/>
      <c r="H119" s="14"/>
      <c r="I119" s="14"/>
      <c r="J119" s="93"/>
      <c r="K119" s="93"/>
      <c r="L119" s="96"/>
      <c r="M119" s="97"/>
      <c r="N119" s="74"/>
      <c r="O119" s="7">
        <f t="shared" si="12"/>
        <v>0</v>
      </c>
      <c r="P119" s="89"/>
      <c r="Q119" s="90"/>
      <c r="R119" s="17"/>
    </row>
    <row r="120" spans="2:18" ht="12.75">
      <c r="B120" s="79"/>
      <c r="C120" s="123"/>
      <c r="D120" s="124"/>
      <c r="E120" s="93"/>
      <c r="F120" s="93"/>
      <c r="G120" s="14"/>
      <c r="H120" s="6"/>
      <c r="I120" s="6"/>
      <c r="J120" s="120"/>
      <c r="K120" s="120"/>
      <c r="L120" s="96"/>
      <c r="M120" s="97"/>
      <c r="N120" s="74"/>
      <c r="O120" s="7">
        <f t="shared" si="12"/>
        <v>0</v>
      </c>
      <c r="P120" s="89"/>
      <c r="Q120" s="90"/>
      <c r="R120" s="17"/>
    </row>
    <row r="121" spans="2:18" ht="12.75">
      <c r="B121" s="79"/>
      <c r="C121" s="125"/>
      <c r="D121" s="126"/>
      <c r="E121" s="93"/>
      <c r="F121" s="93"/>
      <c r="G121" s="14"/>
      <c r="H121" s="14"/>
      <c r="I121" s="14"/>
      <c r="J121" s="93"/>
      <c r="K121" s="93"/>
      <c r="L121" s="96"/>
      <c r="M121" s="97"/>
      <c r="N121" s="74"/>
      <c r="O121" s="7">
        <f t="shared" si="12"/>
        <v>0</v>
      </c>
      <c r="P121" s="89"/>
      <c r="Q121" s="90"/>
      <c r="R121" s="17"/>
    </row>
    <row r="122" spans="2:18" ht="12.75">
      <c r="B122" s="79"/>
      <c r="C122" s="125"/>
      <c r="D122" s="126"/>
      <c r="E122" s="93"/>
      <c r="F122" s="93"/>
      <c r="G122" s="14"/>
      <c r="H122" s="6"/>
      <c r="I122" s="6"/>
      <c r="J122" s="120"/>
      <c r="K122" s="120"/>
      <c r="L122" s="77"/>
      <c r="M122" s="78"/>
      <c r="N122" s="71"/>
      <c r="O122" s="7">
        <f t="shared" si="12"/>
        <v>0</v>
      </c>
      <c r="P122" s="89"/>
      <c r="Q122" s="90"/>
      <c r="R122" s="17"/>
    </row>
    <row r="123" spans="2:18" ht="12.75">
      <c r="B123" s="79"/>
      <c r="C123" s="125"/>
      <c r="D123" s="126"/>
      <c r="E123" s="93"/>
      <c r="F123" s="93"/>
      <c r="G123" s="14"/>
      <c r="H123" s="14"/>
      <c r="I123" s="14"/>
      <c r="J123" s="95"/>
      <c r="K123" s="95"/>
      <c r="L123" s="96"/>
      <c r="M123" s="97"/>
      <c r="N123" s="74"/>
      <c r="O123" s="7">
        <f t="shared" si="12"/>
        <v>0</v>
      </c>
      <c r="P123" s="89"/>
      <c r="Q123" s="90"/>
      <c r="R123" s="17"/>
    </row>
    <row r="124" spans="2:18" ht="13.5" thickBot="1">
      <c r="B124" s="79"/>
      <c r="C124" s="127"/>
      <c r="D124" s="128"/>
      <c r="E124" s="93"/>
      <c r="F124" s="93"/>
      <c r="G124" s="14"/>
      <c r="H124" s="14"/>
      <c r="I124" s="38"/>
      <c r="J124" s="94"/>
      <c r="K124" s="94"/>
      <c r="L124" s="75"/>
      <c r="M124" s="86"/>
      <c r="N124" s="76"/>
      <c r="O124" s="7">
        <f t="shared" si="12"/>
        <v>0</v>
      </c>
      <c r="P124" s="91"/>
      <c r="Q124" s="92"/>
      <c r="R124" s="17"/>
    </row>
    <row r="125" spans="2:18" ht="14.25" thickBot="1" thickTop="1">
      <c r="B125" s="16"/>
      <c r="C125" s="116"/>
      <c r="D125" s="116"/>
      <c r="E125" s="116"/>
      <c r="F125" s="116"/>
      <c r="G125" s="41"/>
      <c r="H125" s="29"/>
      <c r="I125" s="29"/>
      <c r="J125" s="118" t="s">
        <v>22</v>
      </c>
      <c r="K125" s="119"/>
      <c r="L125" s="72">
        <f>SUM(L117:L124)</f>
        <v>0</v>
      </c>
      <c r="M125" s="72"/>
      <c r="N125" s="72"/>
      <c r="O125" s="46">
        <f>SUM(O117:O124)</f>
        <v>0</v>
      </c>
      <c r="P125" s="49"/>
      <c r="Q125" s="50"/>
      <c r="R125" s="17"/>
    </row>
    <row r="126" spans="2:18" ht="14.25" thickBot="1" thickTop="1">
      <c r="B126" s="16"/>
      <c r="C126" s="116"/>
      <c r="D126" s="116"/>
      <c r="E126" s="116"/>
      <c r="F126" s="116"/>
      <c r="G126" s="41"/>
      <c r="H126" s="43"/>
      <c r="I126" s="43"/>
      <c r="J126" s="117"/>
      <c r="K126" s="117"/>
      <c r="L126" s="73"/>
      <c r="M126" s="98"/>
      <c r="N126" s="99"/>
      <c r="O126" s="18"/>
      <c r="P126" s="100"/>
      <c r="Q126" s="101"/>
      <c r="R126" s="17"/>
    </row>
    <row r="127" spans="2:18" ht="13.5" thickTop="1">
      <c r="B127" s="79" t="s">
        <v>36</v>
      </c>
      <c r="C127" s="121"/>
      <c r="D127" s="122"/>
      <c r="E127" s="93"/>
      <c r="F127" s="93"/>
      <c r="G127" s="14"/>
      <c r="H127" s="6"/>
      <c r="I127" s="6"/>
      <c r="J127" s="120"/>
      <c r="K127" s="120"/>
      <c r="L127" s="77"/>
      <c r="M127" s="78"/>
      <c r="N127" s="71"/>
      <c r="O127" s="7">
        <f aca="true" t="shared" si="13" ref="O127:O134">IF(L127&gt;0.1,1,0)</f>
        <v>0</v>
      </c>
      <c r="P127" s="87"/>
      <c r="Q127" s="88"/>
      <c r="R127" s="17"/>
    </row>
    <row r="128" spans="2:18" ht="12.75">
      <c r="B128" s="79"/>
      <c r="C128" s="123"/>
      <c r="D128" s="124"/>
      <c r="E128" s="93"/>
      <c r="F128" s="93"/>
      <c r="G128" s="14"/>
      <c r="H128" s="6"/>
      <c r="I128" s="6"/>
      <c r="J128" s="120"/>
      <c r="K128" s="120"/>
      <c r="L128" s="77"/>
      <c r="M128" s="78"/>
      <c r="N128" s="71"/>
      <c r="O128" s="7">
        <f t="shared" si="13"/>
        <v>0</v>
      </c>
      <c r="P128" s="89"/>
      <c r="Q128" s="90"/>
      <c r="R128" s="17"/>
    </row>
    <row r="129" spans="2:18" ht="12.75">
      <c r="B129" s="79"/>
      <c r="C129" s="123"/>
      <c r="D129" s="124"/>
      <c r="E129" s="93"/>
      <c r="F129" s="93"/>
      <c r="G129" s="14"/>
      <c r="H129" s="14"/>
      <c r="I129" s="14"/>
      <c r="J129" s="93"/>
      <c r="K129" s="93"/>
      <c r="L129" s="96"/>
      <c r="M129" s="97"/>
      <c r="N129" s="74"/>
      <c r="O129" s="7">
        <f t="shared" si="13"/>
        <v>0</v>
      </c>
      <c r="P129" s="89"/>
      <c r="Q129" s="90"/>
      <c r="R129" s="17"/>
    </row>
    <row r="130" spans="2:18" ht="12.75">
      <c r="B130" s="79"/>
      <c r="C130" s="123"/>
      <c r="D130" s="124"/>
      <c r="E130" s="93"/>
      <c r="F130" s="93"/>
      <c r="G130" s="14"/>
      <c r="H130" s="6"/>
      <c r="I130" s="6"/>
      <c r="J130" s="120"/>
      <c r="K130" s="120"/>
      <c r="L130" s="96"/>
      <c r="M130" s="97"/>
      <c r="N130" s="74"/>
      <c r="O130" s="7">
        <f t="shared" si="13"/>
        <v>0</v>
      </c>
      <c r="P130" s="89"/>
      <c r="Q130" s="90"/>
      <c r="R130" s="17"/>
    </row>
    <row r="131" spans="2:18" ht="12.75">
      <c r="B131" s="79"/>
      <c r="C131" s="125"/>
      <c r="D131" s="126"/>
      <c r="E131" s="93"/>
      <c r="F131" s="93"/>
      <c r="G131" s="14"/>
      <c r="H131" s="14"/>
      <c r="I131" s="14"/>
      <c r="J131" s="93"/>
      <c r="K131" s="93"/>
      <c r="L131" s="96"/>
      <c r="M131" s="97"/>
      <c r="N131" s="74"/>
      <c r="O131" s="7">
        <f t="shared" si="13"/>
        <v>0</v>
      </c>
      <c r="P131" s="89"/>
      <c r="Q131" s="90"/>
      <c r="R131" s="17"/>
    </row>
    <row r="132" spans="2:18" ht="12.75">
      <c r="B132" s="79"/>
      <c r="C132" s="125"/>
      <c r="D132" s="126"/>
      <c r="E132" s="93"/>
      <c r="F132" s="93"/>
      <c r="G132" s="14"/>
      <c r="H132" s="6"/>
      <c r="I132" s="6"/>
      <c r="J132" s="120"/>
      <c r="K132" s="120"/>
      <c r="L132" s="77"/>
      <c r="M132" s="78"/>
      <c r="N132" s="71"/>
      <c r="O132" s="7">
        <f t="shared" si="13"/>
        <v>0</v>
      </c>
      <c r="P132" s="89"/>
      <c r="Q132" s="90"/>
      <c r="R132" s="17"/>
    </row>
    <row r="133" spans="2:18" ht="12.75">
      <c r="B133" s="79"/>
      <c r="C133" s="125"/>
      <c r="D133" s="126"/>
      <c r="E133" s="93"/>
      <c r="F133" s="93"/>
      <c r="G133" s="14"/>
      <c r="H133" s="14"/>
      <c r="I133" s="14"/>
      <c r="J133" s="93"/>
      <c r="K133" s="93"/>
      <c r="L133" s="96"/>
      <c r="M133" s="97"/>
      <c r="N133" s="74"/>
      <c r="O133" s="7">
        <f t="shared" si="13"/>
        <v>0</v>
      </c>
      <c r="P133" s="89"/>
      <c r="Q133" s="90"/>
      <c r="R133" s="17"/>
    </row>
    <row r="134" spans="2:18" ht="13.5" thickBot="1">
      <c r="B134" s="79"/>
      <c r="C134" s="127"/>
      <c r="D134" s="128"/>
      <c r="E134" s="93"/>
      <c r="F134" s="93"/>
      <c r="G134" s="14"/>
      <c r="H134" s="14"/>
      <c r="I134" s="14"/>
      <c r="J134" s="93"/>
      <c r="K134" s="93"/>
      <c r="L134" s="75"/>
      <c r="M134" s="86"/>
      <c r="N134" s="76"/>
      <c r="O134" s="7">
        <f t="shared" si="13"/>
        <v>0</v>
      </c>
      <c r="P134" s="91"/>
      <c r="Q134" s="92"/>
      <c r="R134" s="17"/>
    </row>
    <row r="135" spans="2:18" ht="14.25" thickBot="1" thickTop="1">
      <c r="B135" s="16"/>
      <c r="C135" s="116"/>
      <c r="D135" s="116"/>
      <c r="E135" s="116"/>
      <c r="F135" s="116"/>
      <c r="G135" s="41"/>
      <c r="H135" s="29"/>
      <c r="I135" s="29"/>
      <c r="J135" s="118" t="s">
        <v>22</v>
      </c>
      <c r="K135" s="119"/>
      <c r="L135" s="72">
        <f>SUM(L127:L134)</f>
        <v>0</v>
      </c>
      <c r="M135" s="72"/>
      <c r="N135" s="72"/>
      <c r="O135" s="46">
        <f>SUM(O127:O134)</f>
        <v>0</v>
      </c>
      <c r="P135" s="103"/>
      <c r="Q135" s="104"/>
      <c r="R135" s="17"/>
    </row>
    <row r="136" spans="2:18" ht="14.25" thickBot="1" thickTop="1">
      <c r="B136" s="16"/>
      <c r="C136" s="117"/>
      <c r="D136" s="117"/>
      <c r="E136" s="117"/>
      <c r="F136" s="117"/>
      <c r="G136" s="43"/>
      <c r="H136" s="43"/>
      <c r="I136" s="43"/>
      <c r="J136" s="117"/>
      <c r="K136" s="117"/>
      <c r="L136" s="73"/>
      <c r="M136" s="98"/>
      <c r="N136" s="99"/>
      <c r="O136" s="18"/>
      <c r="P136" s="100"/>
      <c r="Q136" s="101"/>
      <c r="R136" s="17"/>
    </row>
    <row r="137" spans="2:18" ht="13.5" thickTop="1">
      <c r="B137" s="79" t="s">
        <v>37</v>
      </c>
      <c r="C137" s="121"/>
      <c r="D137" s="122"/>
      <c r="E137" s="120"/>
      <c r="F137" s="120"/>
      <c r="G137" s="6"/>
      <c r="H137" s="6"/>
      <c r="I137" s="6"/>
      <c r="J137" s="120"/>
      <c r="K137" s="120"/>
      <c r="L137" s="77"/>
      <c r="M137" s="78"/>
      <c r="N137" s="71"/>
      <c r="O137" s="7">
        <f aca="true" t="shared" si="14" ref="O137:O144">IF(L137&gt;0.1,1,0)</f>
        <v>0</v>
      </c>
      <c r="P137" s="87"/>
      <c r="Q137" s="88"/>
      <c r="R137" s="17"/>
    </row>
    <row r="138" spans="2:18" ht="12.75">
      <c r="B138" s="79"/>
      <c r="C138" s="123"/>
      <c r="D138" s="124"/>
      <c r="E138" s="93"/>
      <c r="F138" s="93"/>
      <c r="G138" s="14"/>
      <c r="H138" s="6"/>
      <c r="I138" s="6"/>
      <c r="J138" s="120"/>
      <c r="K138" s="120"/>
      <c r="L138" s="77"/>
      <c r="M138" s="78"/>
      <c r="N138" s="71"/>
      <c r="O138" s="7">
        <f t="shared" si="14"/>
        <v>0</v>
      </c>
      <c r="P138" s="89"/>
      <c r="Q138" s="90"/>
      <c r="R138" s="17"/>
    </row>
    <row r="139" spans="2:18" ht="12.75">
      <c r="B139" s="79"/>
      <c r="C139" s="123"/>
      <c r="D139" s="124"/>
      <c r="E139" s="93"/>
      <c r="F139" s="93"/>
      <c r="G139" s="14"/>
      <c r="H139" s="14"/>
      <c r="I139" s="14"/>
      <c r="J139" s="93"/>
      <c r="K139" s="93"/>
      <c r="L139" s="96"/>
      <c r="M139" s="97"/>
      <c r="N139" s="74"/>
      <c r="O139" s="7">
        <f t="shared" si="14"/>
        <v>0</v>
      </c>
      <c r="P139" s="89"/>
      <c r="Q139" s="90"/>
      <c r="R139" s="17"/>
    </row>
    <row r="140" spans="2:18" ht="12.75">
      <c r="B140" s="79"/>
      <c r="C140" s="123"/>
      <c r="D140" s="124"/>
      <c r="E140" s="93"/>
      <c r="F140" s="93"/>
      <c r="G140" s="14"/>
      <c r="H140" s="6"/>
      <c r="I140" s="6"/>
      <c r="J140" s="120"/>
      <c r="K140" s="120"/>
      <c r="L140" s="96"/>
      <c r="M140" s="97"/>
      <c r="N140" s="74"/>
      <c r="O140" s="7">
        <f t="shared" si="14"/>
        <v>0</v>
      </c>
      <c r="P140" s="89"/>
      <c r="Q140" s="90"/>
      <c r="R140" s="17"/>
    </row>
    <row r="141" spans="2:18" ht="12.75">
      <c r="B141" s="79"/>
      <c r="C141" s="125"/>
      <c r="D141" s="126"/>
      <c r="E141" s="93"/>
      <c r="F141" s="93"/>
      <c r="G141" s="14"/>
      <c r="H141" s="14"/>
      <c r="I141" s="14"/>
      <c r="J141" s="93"/>
      <c r="K141" s="93"/>
      <c r="L141" s="96"/>
      <c r="M141" s="97"/>
      <c r="N141" s="74"/>
      <c r="O141" s="7">
        <f t="shared" si="14"/>
        <v>0</v>
      </c>
      <c r="P141" s="89"/>
      <c r="Q141" s="90"/>
      <c r="R141" s="17"/>
    </row>
    <row r="142" spans="2:18" ht="12.75">
      <c r="B142" s="79"/>
      <c r="C142" s="125"/>
      <c r="D142" s="126"/>
      <c r="E142" s="93"/>
      <c r="F142" s="93"/>
      <c r="G142" s="14"/>
      <c r="H142" s="6"/>
      <c r="I142" s="6"/>
      <c r="J142" s="120"/>
      <c r="K142" s="120"/>
      <c r="L142" s="77"/>
      <c r="M142" s="78"/>
      <c r="N142" s="71"/>
      <c r="O142" s="7">
        <f t="shared" si="14"/>
        <v>0</v>
      </c>
      <c r="P142" s="89"/>
      <c r="Q142" s="90"/>
      <c r="R142" s="17"/>
    </row>
    <row r="143" spans="2:18" ht="12.75">
      <c r="B143" s="79"/>
      <c r="C143" s="125"/>
      <c r="D143" s="126"/>
      <c r="E143" s="93"/>
      <c r="F143" s="93"/>
      <c r="G143" s="14"/>
      <c r="H143" s="14"/>
      <c r="I143" s="14"/>
      <c r="J143" s="93"/>
      <c r="K143" s="93"/>
      <c r="L143" s="96"/>
      <c r="M143" s="97"/>
      <c r="N143" s="74"/>
      <c r="O143" s="7">
        <f t="shared" si="14"/>
        <v>0</v>
      </c>
      <c r="P143" s="89"/>
      <c r="Q143" s="90"/>
      <c r="R143" s="17"/>
    </row>
    <row r="144" spans="2:18" ht="13.5" thickBot="1">
      <c r="B144" s="79"/>
      <c r="C144" s="127"/>
      <c r="D144" s="128"/>
      <c r="E144" s="93"/>
      <c r="F144" s="93"/>
      <c r="G144" s="14"/>
      <c r="H144" s="14"/>
      <c r="I144" s="14"/>
      <c r="J144" s="93"/>
      <c r="K144" s="93"/>
      <c r="L144" s="75"/>
      <c r="M144" s="86"/>
      <c r="N144" s="76"/>
      <c r="O144" s="7">
        <f t="shared" si="14"/>
        <v>0</v>
      </c>
      <c r="P144" s="91"/>
      <c r="Q144" s="92"/>
      <c r="R144" s="17"/>
    </row>
    <row r="145" spans="2:18" ht="14.25" thickBot="1" thickTop="1">
      <c r="B145" s="16"/>
      <c r="C145" s="116"/>
      <c r="D145" s="116"/>
      <c r="E145" s="116"/>
      <c r="F145" s="116"/>
      <c r="G145" s="41"/>
      <c r="H145" s="29"/>
      <c r="I145" s="29"/>
      <c r="J145" s="118" t="s">
        <v>22</v>
      </c>
      <c r="K145" s="119"/>
      <c r="L145" s="72">
        <f>SUM(L137:L144)</f>
        <v>0</v>
      </c>
      <c r="M145" s="72"/>
      <c r="N145" s="72"/>
      <c r="O145" s="46">
        <f>SUM(O137:O144)</f>
        <v>0</v>
      </c>
      <c r="P145" s="103"/>
      <c r="Q145" s="104"/>
      <c r="R145" s="17"/>
    </row>
    <row r="146" spans="2:18" ht="14.25" thickBot="1" thickTop="1">
      <c r="B146" s="16"/>
      <c r="C146" s="116"/>
      <c r="D146" s="116"/>
      <c r="E146" s="116"/>
      <c r="F146" s="116"/>
      <c r="G146" s="41"/>
      <c r="H146" s="41"/>
      <c r="I146" s="41"/>
      <c r="J146" s="116"/>
      <c r="K146" s="116"/>
      <c r="L146" s="73"/>
      <c r="M146" s="98"/>
      <c r="N146" s="99"/>
      <c r="O146" s="42"/>
      <c r="P146" s="108"/>
      <c r="Q146" s="109"/>
      <c r="R146" s="17"/>
    </row>
    <row r="147" spans="2:18" ht="13.5" thickTop="1">
      <c r="B147" s="79" t="s">
        <v>38</v>
      </c>
      <c r="C147" s="121"/>
      <c r="D147" s="122"/>
      <c r="E147" s="120"/>
      <c r="F147" s="120"/>
      <c r="G147" s="6"/>
      <c r="H147" s="6"/>
      <c r="I147" s="6"/>
      <c r="J147" s="120"/>
      <c r="K147" s="120"/>
      <c r="L147" s="77"/>
      <c r="M147" s="78"/>
      <c r="N147" s="71"/>
      <c r="O147" s="7">
        <f aca="true" t="shared" si="15" ref="O147:O154">IF(L147&gt;0.1,1,0)</f>
        <v>0</v>
      </c>
      <c r="P147" s="87"/>
      <c r="Q147" s="88"/>
      <c r="R147" s="17"/>
    </row>
    <row r="148" spans="2:18" ht="12.75">
      <c r="B148" s="79"/>
      <c r="C148" s="123"/>
      <c r="D148" s="124"/>
      <c r="E148" s="93"/>
      <c r="F148" s="93"/>
      <c r="G148" s="14"/>
      <c r="H148" s="6"/>
      <c r="I148" s="6"/>
      <c r="J148" s="120"/>
      <c r="K148" s="120"/>
      <c r="L148" s="77"/>
      <c r="M148" s="78"/>
      <c r="N148" s="71"/>
      <c r="O148" s="7">
        <f t="shared" si="15"/>
        <v>0</v>
      </c>
      <c r="P148" s="89"/>
      <c r="Q148" s="90"/>
      <c r="R148" s="17"/>
    </row>
    <row r="149" spans="2:18" ht="12.75">
      <c r="B149" s="79"/>
      <c r="C149" s="123"/>
      <c r="D149" s="124"/>
      <c r="E149" s="93"/>
      <c r="F149" s="93"/>
      <c r="G149" s="14"/>
      <c r="H149" s="14"/>
      <c r="I149" s="14"/>
      <c r="J149" s="93"/>
      <c r="K149" s="93"/>
      <c r="L149" s="96"/>
      <c r="M149" s="97"/>
      <c r="N149" s="74"/>
      <c r="O149" s="7">
        <f t="shared" si="15"/>
        <v>0</v>
      </c>
      <c r="P149" s="89"/>
      <c r="Q149" s="90"/>
      <c r="R149" s="17"/>
    </row>
    <row r="150" spans="2:18" ht="12.75">
      <c r="B150" s="79"/>
      <c r="C150" s="123"/>
      <c r="D150" s="124"/>
      <c r="E150" s="93"/>
      <c r="F150" s="93"/>
      <c r="G150" s="14"/>
      <c r="H150" s="6"/>
      <c r="I150" s="6"/>
      <c r="J150" s="120"/>
      <c r="K150" s="120"/>
      <c r="L150" s="96"/>
      <c r="M150" s="97"/>
      <c r="N150" s="74"/>
      <c r="O150" s="7">
        <f t="shared" si="15"/>
        <v>0</v>
      </c>
      <c r="P150" s="89"/>
      <c r="Q150" s="90"/>
      <c r="R150" s="17"/>
    </row>
    <row r="151" spans="2:18" ht="12.75">
      <c r="B151" s="79"/>
      <c r="C151" s="125"/>
      <c r="D151" s="126"/>
      <c r="E151" s="93"/>
      <c r="F151" s="93"/>
      <c r="G151" s="14"/>
      <c r="H151" s="14"/>
      <c r="I151" s="14"/>
      <c r="J151" s="93"/>
      <c r="K151" s="93"/>
      <c r="L151" s="96"/>
      <c r="M151" s="97"/>
      <c r="N151" s="74"/>
      <c r="O151" s="7">
        <f t="shared" si="15"/>
        <v>0</v>
      </c>
      <c r="P151" s="89"/>
      <c r="Q151" s="90"/>
      <c r="R151" s="17"/>
    </row>
    <row r="152" spans="2:18" ht="12.75">
      <c r="B152" s="79"/>
      <c r="C152" s="125"/>
      <c r="D152" s="126"/>
      <c r="E152" s="93"/>
      <c r="F152" s="93"/>
      <c r="G152" s="14"/>
      <c r="H152" s="6"/>
      <c r="I152" s="6"/>
      <c r="J152" s="120"/>
      <c r="K152" s="120"/>
      <c r="L152" s="77"/>
      <c r="M152" s="78"/>
      <c r="N152" s="71"/>
      <c r="O152" s="7">
        <f t="shared" si="15"/>
        <v>0</v>
      </c>
      <c r="P152" s="89"/>
      <c r="Q152" s="90"/>
      <c r="R152" s="17"/>
    </row>
    <row r="153" spans="2:18" ht="12.75">
      <c r="B153" s="79"/>
      <c r="C153" s="125"/>
      <c r="D153" s="126"/>
      <c r="E153" s="93"/>
      <c r="F153" s="93"/>
      <c r="G153" s="14"/>
      <c r="H153" s="14"/>
      <c r="I153" s="14"/>
      <c r="J153" s="93"/>
      <c r="K153" s="93"/>
      <c r="L153" s="96"/>
      <c r="M153" s="97"/>
      <c r="N153" s="74"/>
      <c r="O153" s="7">
        <f t="shared" si="15"/>
        <v>0</v>
      </c>
      <c r="P153" s="89"/>
      <c r="Q153" s="90"/>
      <c r="R153" s="17"/>
    </row>
    <row r="154" spans="2:18" ht="13.5" thickBot="1">
      <c r="B154" s="79"/>
      <c r="C154" s="127"/>
      <c r="D154" s="128"/>
      <c r="E154" s="93"/>
      <c r="F154" s="93"/>
      <c r="G154" s="14"/>
      <c r="H154" s="14"/>
      <c r="I154" s="14"/>
      <c r="J154" s="93"/>
      <c r="K154" s="93"/>
      <c r="L154" s="75"/>
      <c r="M154" s="86"/>
      <c r="N154" s="76"/>
      <c r="O154" s="7">
        <f t="shared" si="15"/>
        <v>0</v>
      </c>
      <c r="P154" s="91"/>
      <c r="Q154" s="92"/>
      <c r="R154" s="17"/>
    </row>
    <row r="155" spans="2:18" ht="14.25" thickBot="1" thickTop="1">
      <c r="B155" s="16"/>
      <c r="C155" s="116"/>
      <c r="D155" s="116"/>
      <c r="E155" s="116"/>
      <c r="F155" s="116"/>
      <c r="G155" s="41"/>
      <c r="H155" s="29"/>
      <c r="I155" s="29"/>
      <c r="J155" s="118" t="s">
        <v>22</v>
      </c>
      <c r="K155" s="119"/>
      <c r="L155" s="72">
        <f>SUM(L147:L154)</f>
        <v>0</v>
      </c>
      <c r="M155" s="72"/>
      <c r="N155" s="72"/>
      <c r="O155" s="46">
        <f>SUM(O147:O154)</f>
        <v>0</v>
      </c>
      <c r="P155" s="103"/>
      <c r="Q155" s="104"/>
      <c r="R155" s="17"/>
    </row>
    <row r="156" spans="2:18" ht="14.25" thickBot="1" thickTop="1">
      <c r="B156" s="16"/>
      <c r="C156" s="116"/>
      <c r="D156" s="116"/>
      <c r="E156" s="116"/>
      <c r="F156" s="116"/>
      <c r="G156" s="41"/>
      <c r="H156" s="41"/>
      <c r="I156" s="41"/>
      <c r="J156" s="116"/>
      <c r="K156" s="116"/>
      <c r="L156" s="73"/>
      <c r="M156" s="98"/>
      <c r="N156" s="99"/>
      <c r="O156" s="42"/>
      <c r="P156" s="108"/>
      <c r="Q156" s="109"/>
      <c r="R156" s="17"/>
    </row>
    <row r="157" spans="2:18" ht="13.5" thickTop="1">
      <c r="B157" s="79" t="s">
        <v>39</v>
      </c>
      <c r="C157" s="121"/>
      <c r="D157" s="122"/>
      <c r="E157" s="120"/>
      <c r="F157" s="120"/>
      <c r="G157" s="6"/>
      <c r="H157" s="6"/>
      <c r="I157" s="6"/>
      <c r="J157" s="120"/>
      <c r="K157" s="120"/>
      <c r="L157" s="77"/>
      <c r="M157" s="78"/>
      <c r="N157" s="71"/>
      <c r="O157" s="7">
        <f aca="true" t="shared" si="16" ref="O157:O164">IF(L157&gt;0.1,1,0)</f>
        <v>0</v>
      </c>
      <c r="P157" s="87"/>
      <c r="Q157" s="88"/>
      <c r="R157" s="17"/>
    </row>
    <row r="158" spans="2:18" ht="12.75">
      <c r="B158" s="79"/>
      <c r="C158" s="123"/>
      <c r="D158" s="124"/>
      <c r="E158" s="93"/>
      <c r="F158" s="93"/>
      <c r="G158" s="14"/>
      <c r="H158" s="6"/>
      <c r="I158" s="6"/>
      <c r="J158" s="120"/>
      <c r="K158" s="120"/>
      <c r="L158" s="77"/>
      <c r="M158" s="78"/>
      <c r="N158" s="71"/>
      <c r="O158" s="7">
        <f t="shared" si="16"/>
        <v>0</v>
      </c>
      <c r="P158" s="89"/>
      <c r="Q158" s="90"/>
      <c r="R158" s="17"/>
    </row>
    <row r="159" spans="2:18" ht="12.75">
      <c r="B159" s="79"/>
      <c r="C159" s="123"/>
      <c r="D159" s="124"/>
      <c r="E159" s="93"/>
      <c r="F159" s="93"/>
      <c r="G159" s="14"/>
      <c r="H159" s="14"/>
      <c r="I159" s="14"/>
      <c r="J159" s="93"/>
      <c r="K159" s="93"/>
      <c r="L159" s="96"/>
      <c r="M159" s="97"/>
      <c r="N159" s="74"/>
      <c r="O159" s="7">
        <f t="shared" si="16"/>
        <v>0</v>
      </c>
      <c r="P159" s="89"/>
      <c r="Q159" s="90"/>
      <c r="R159" s="17"/>
    </row>
    <row r="160" spans="2:18" ht="12.75">
      <c r="B160" s="79"/>
      <c r="C160" s="123"/>
      <c r="D160" s="124"/>
      <c r="E160" s="93"/>
      <c r="F160" s="93"/>
      <c r="G160" s="14"/>
      <c r="H160" s="6"/>
      <c r="I160" s="6"/>
      <c r="J160" s="120"/>
      <c r="K160" s="120"/>
      <c r="L160" s="96"/>
      <c r="M160" s="97"/>
      <c r="N160" s="74"/>
      <c r="O160" s="7">
        <f t="shared" si="16"/>
        <v>0</v>
      </c>
      <c r="P160" s="89"/>
      <c r="Q160" s="90"/>
      <c r="R160" s="17"/>
    </row>
    <row r="161" spans="2:18" ht="12.75">
      <c r="B161" s="79"/>
      <c r="C161" s="125"/>
      <c r="D161" s="126"/>
      <c r="E161" s="93"/>
      <c r="F161" s="93"/>
      <c r="G161" s="14"/>
      <c r="H161" s="14"/>
      <c r="I161" s="14"/>
      <c r="J161" s="93"/>
      <c r="K161" s="93"/>
      <c r="L161" s="96"/>
      <c r="M161" s="97"/>
      <c r="N161" s="74"/>
      <c r="O161" s="7">
        <f t="shared" si="16"/>
        <v>0</v>
      </c>
      <c r="P161" s="89"/>
      <c r="Q161" s="90"/>
      <c r="R161" s="17"/>
    </row>
    <row r="162" spans="2:18" ht="12.75">
      <c r="B162" s="79"/>
      <c r="C162" s="125"/>
      <c r="D162" s="126"/>
      <c r="E162" s="93"/>
      <c r="F162" s="93"/>
      <c r="G162" s="14"/>
      <c r="H162" s="6"/>
      <c r="I162" s="6"/>
      <c r="J162" s="120"/>
      <c r="K162" s="120"/>
      <c r="L162" s="77"/>
      <c r="M162" s="78"/>
      <c r="N162" s="71"/>
      <c r="O162" s="7">
        <f t="shared" si="16"/>
        <v>0</v>
      </c>
      <c r="P162" s="89"/>
      <c r="Q162" s="90"/>
      <c r="R162" s="17"/>
    </row>
    <row r="163" spans="2:18" ht="12.75">
      <c r="B163" s="79"/>
      <c r="C163" s="125"/>
      <c r="D163" s="126"/>
      <c r="E163" s="93"/>
      <c r="F163" s="93"/>
      <c r="G163" s="14"/>
      <c r="H163" s="14"/>
      <c r="I163" s="14"/>
      <c r="J163" s="93"/>
      <c r="K163" s="93"/>
      <c r="L163" s="96"/>
      <c r="M163" s="97"/>
      <c r="N163" s="74"/>
      <c r="O163" s="7">
        <f t="shared" si="16"/>
        <v>0</v>
      </c>
      <c r="P163" s="89"/>
      <c r="Q163" s="90"/>
      <c r="R163" s="17"/>
    </row>
    <row r="164" spans="2:18" ht="13.5" thickBot="1">
      <c r="B164" s="79"/>
      <c r="C164" s="127"/>
      <c r="D164" s="128"/>
      <c r="E164" s="93"/>
      <c r="F164" s="93"/>
      <c r="G164" s="14"/>
      <c r="H164" s="14"/>
      <c r="I164" s="14"/>
      <c r="J164" s="93"/>
      <c r="K164" s="93"/>
      <c r="L164" s="75"/>
      <c r="M164" s="86"/>
      <c r="N164" s="76"/>
      <c r="O164" s="7">
        <f t="shared" si="16"/>
        <v>0</v>
      </c>
      <c r="P164" s="91"/>
      <c r="Q164" s="92"/>
      <c r="R164" s="17"/>
    </row>
    <row r="165" spans="2:18" ht="14.25" thickBot="1" thickTop="1">
      <c r="B165" s="16"/>
      <c r="C165" s="116"/>
      <c r="D165" s="116"/>
      <c r="E165" s="116"/>
      <c r="F165" s="116"/>
      <c r="G165" s="41"/>
      <c r="H165" s="29"/>
      <c r="I165" s="29"/>
      <c r="J165" s="118" t="s">
        <v>22</v>
      </c>
      <c r="K165" s="119"/>
      <c r="L165" s="72">
        <f>SUM(L157:L164)</f>
        <v>0</v>
      </c>
      <c r="M165" s="72"/>
      <c r="N165" s="72"/>
      <c r="O165" s="46">
        <f>SUM(O157:O164)</f>
        <v>0</v>
      </c>
      <c r="P165" s="103"/>
      <c r="Q165" s="104"/>
      <c r="R165" s="17"/>
    </row>
    <row r="166" spans="2:18" ht="14.25" thickBot="1" thickTop="1">
      <c r="B166" s="16"/>
      <c r="C166" s="116"/>
      <c r="D166" s="116"/>
      <c r="E166" s="116"/>
      <c r="F166" s="116"/>
      <c r="G166" s="41"/>
      <c r="H166" s="41"/>
      <c r="I166" s="41"/>
      <c r="J166" s="116"/>
      <c r="K166" s="116"/>
      <c r="L166" s="73"/>
      <c r="M166" s="98"/>
      <c r="N166" s="99"/>
      <c r="O166" s="42"/>
      <c r="P166" s="108"/>
      <c r="Q166" s="109"/>
      <c r="R166" s="17"/>
    </row>
    <row r="167" spans="2:18" ht="13.5" thickTop="1">
      <c r="B167" s="79" t="s">
        <v>40</v>
      </c>
      <c r="C167" s="121"/>
      <c r="D167" s="122"/>
      <c r="E167" s="120"/>
      <c r="F167" s="120"/>
      <c r="G167" s="6"/>
      <c r="H167" s="6"/>
      <c r="I167" s="6"/>
      <c r="J167" s="120"/>
      <c r="K167" s="120"/>
      <c r="L167" s="77"/>
      <c r="M167" s="78"/>
      <c r="N167" s="71"/>
      <c r="O167" s="7">
        <f aca="true" t="shared" si="17" ref="O167:O174">IF(L167&gt;0.1,1,0)</f>
        <v>0</v>
      </c>
      <c r="P167" s="87"/>
      <c r="Q167" s="88"/>
      <c r="R167" s="17"/>
    </row>
    <row r="168" spans="2:18" ht="12.75">
      <c r="B168" s="79"/>
      <c r="C168" s="123"/>
      <c r="D168" s="124"/>
      <c r="E168" s="93"/>
      <c r="F168" s="93"/>
      <c r="G168" s="14"/>
      <c r="H168" s="6"/>
      <c r="I168" s="6"/>
      <c r="J168" s="120"/>
      <c r="K168" s="120"/>
      <c r="L168" s="77"/>
      <c r="M168" s="78"/>
      <c r="N168" s="71"/>
      <c r="O168" s="7">
        <f t="shared" si="17"/>
        <v>0</v>
      </c>
      <c r="P168" s="89"/>
      <c r="Q168" s="90"/>
      <c r="R168" s="17"/>
    </row>
    <row r="169" spans="2:18" ht="12.75">
      <c r="B169" s="79"/>
      <c r="C169" s="123"/>
      <c r="D169" s="124"/>
      <c r="E169" s="93"/>
      <c r="F169" s="93"/>
      <c r="G169" s="14"/>
      <c r="H169" s="14"/>
      <c r="I169" s="14"/>
      <c r="J169" s="93"/>
      <c r="K169" s="93"/>
      <c r="L169" s="96"/>
      <c r="M169" s="97"/>
      <c r="N169" s="74"/>
      <c r="O169" s="7">
        <f t="shared" si="17"/>
        <v>0</v>
      </c>
      <c r="P169" s="89"/>
      <c r="Q169" s="90"/>
      <c r="R169" s="17"/>
    </row>
    <row r="170" spans="2:18" ht="12.75">
      <c r="B170" s="79"/>
      <c r="C170" s="123"/>
      <c r="D170" s="124"/>
      <c r="E170" s="93"/>
      <c r="F170" s="93"/>
      <c r="G170" s="14"/>
      <c r="H170" s="6"/>
      <c r="I170" s="6"/>
      <c r="J170" s="120"/>
      <c r="K170" s="120"/>
      <c r="L170" s="96"/>
      <c r="M170" s="97"/>
      <c r="N170" s="74"/>
      <c r="O170" s="7">
        <f t="shared" si="17"/>
        <v>0</v>
      </c>
      <c r="P170" s="89"/>
      <c r="Q170" s="90"/>
      <c r="R170" s="17"/>
    </row>
    <row r="171" spans="2:18" ht="12.75">
      <c r="B171" s="79"/>
      <c r="C171" s="125"/>
      <c r="D171" s="126"/>
      <c r="E171" s="93"/>
      <c r="F171" s="93"/>
      <c r="G171" s="14"/>
      <c r="H171" s="14"/>
      <c r="I171" s="14"/>
      <c r="J171" s="93"/>
      <c r="K171" s="93"/>
      <c r="L171" s="96"/>
      <c r="M171" s="97"/>
      <c r="N171" s="74"/>
      <c r="O171" s="7">
        <f t="shared" si="17"/>
        <v>0</v>
      </c>
      <c r="P171" s="89"/>
      <c r="Q171" s="90"/>
      <c r="R171" s="17"/>
    </row>
    <row r="172" spans="2:18" ht="12.75">
      <c r="B172" s="79"/>
      <c r="C172" s="125"/>
      <c r="D172" s="126"/>
      <c r="E172" s="93"/>
      <c r="F172" s="93"/>
      <c r="G172" s="14"/>
      <c r="H172" s="6"/>
      <c r="I172" s="6"/>
      <c r="J172" s="120"/>
      <c r="K172" s="120"/>
      <c r="L172" s="77"/>
      <c r="M172" s="78"/>
      <c r="N172" s="71"/>
      <c r="O172" s="7">
        <f t="shared" si="17"/>
        <v>0</v>
      </c>
      <c r="P172" s="89"/>
      <c r="Q172" s="90"/>
      <c r="R172" s="17"/>
    </row>
    <row r="173" spans="2:18" ht="12.75">
      <c r="B173" s="79"/>
      <c r="C173" s="125"/>
      <c r="D173" s="126"/>
      <c r="E173" s="93"/>
      <c r="F173" s="93"/>
      <c r="G173" s="14"/>
      <c r="H173" s="14"/>
      <c r="I173" s="14"/>
      <c r="J173" s="93"/>
      <c r="K173" s="93"/>
      <c r="L173" s="96"/>
      <c r="M173" s="97"/>
      <c r="N173" s="74"/>
      <c r="O173" s="7">
        <f t="shared" si="17"/>
        <v>0</v>
      </c>
      <c r="P173" s="89"/>
      <c r="Q173" s="90"/>
      <c r="R173" s="17"/>
    </row>
    <row r="174" spans="2:18" ht="13.5" thickBot="1">
      <c r="B174" s="79"/>
      <c r="C174" s="127"/>
      <c r="D174" s="128"/>
      <c r="E174" s="93"/>
      <c r="F174" s="93"/>
      <c r="G174" s="14"/>
      <c r="H174" s="14"/>
      <c r="I174" s="14"/>
      <c r="J174" s="93"/>
      <c r="K174" s="93"/>
      <c r="L174" s="75"/>
      <c r="M174" s="86"/>
      <c r="N174" s="76"/>
      <c r="O174" s="7">
        <f t="shared" si="17"/>
        <v>0</v>
      </c>
      <c r="P174" s="91"/>
      <c r="Q174" s="92"/>
      <c r="R174" s="17"/>
    </row>
    <row r="175" spans="2:18" ht="14.25" thickBot="1" thickTop="1">
      <c r="B175" s="16"/>
      <c r="C175" s="116"/>
      <c r="D175" s="116"/>
      <c r="E175" s="116"/>
      <c r="F175" s="116"/>
      <c r="G175" s="41"/>
      <c r="H175" s="29"/>
      <c r="I175" s="29"/>
      <c r="J175" s="118" t="s">
        <v>22</v>
      </c>
      <c r="K175" s="119"/>
      <c r="L175" s="72">
        <f>SUM(L167:L174)</f>
        <v>0</v>
      </c>
      <c r="M175" s="72"/>
      <c r="N175" s="72"/>
      <c r="O175" s="46">
        <f>SUM(O167:O174)</f>
        <v>0</v>
      </c>
      <c r="P175" s="103"/>
      <c r="Q175" s="104"/>
      <c r="R175" s="17"/>
    </row>
    <row r="176" spans="2:18" ht="14.25" thickBot="1" thickTop="1">
      <c r="B176" s="16"/>
      <c r="C176" s="116"/>
      <c r="D176" s="116"/>
      <c r="E176" s="116"/>
      <c r="F176" s="116"/>
      <c r="G176" s="41"/>
      <c r="H176" s="41"/>
      <c r="I176" s="41"/>
      <c r="J176" s="116"/>
      <c r="K176" s="116"/>
      <c r="L176" s="73"/>
      <c r="M176" s="98"/>
      <c r="N176" s="99"/>
      <c r="O176" s="42"/>
      <c r="P176" s="108"/>
      <c r="Q176" s="109"/>
      <c r="R176" s="17"/>
    </row>
    <row r="177" spans="2:18" ht="13.5" thickTop="1">
      <c r="B177" s="79" t="s">
        <v>41</v>
      </c>
      <c r="C177" s="121"/>
      <c r="D177" s="122"/>
      <c r="E177" s="120"/>
      <c r="F177" s="120"/>
      <c r="G177" s="6"/>
      <c r="H177" s="6"/>
      <c r="I177" s="6"/>
      <c r="J177" s="120"/>
      <c r="K177" s="120"/>
      <c r="L177" s="77"/>
      <c r="M177" s="78"/>
      <c r="N177" s="71"/>
      <c r="O177" s="7">
        <f aca="true" t="shared" si="18" ref="O177:O184">IF(L177&gt;0.1,1,0)</f>
        <v>0</v>
      </c>
      <c r="P177" s="87"/>
      <c r="Q177" s="88"/>
      <c r="R177" s="17"/>
    </row>
    <row r="178" spans="2:18" ht="12.75">
      <c r="B178" s="79"/>
      <c r="C178" s="123"/>
      <c r="D178" s="124"/>
      <c r="E178" s="93"/>
      <c r="F178" s="93"/>
      <c r="G178" s="14"/>
      <c r="H178" s="6"/>
      <c r="I178" s="6"/>
      <c r="J178" s="120"/>
      <c r="K178" s="120"/>
      <c r="L178" s="77"/>
      <c r="M178" s="78"/>
      <c r="N178" s="71"/>
      <c r="O178" s="7">
        <f t="shared" si="18"/>
        <v>0</v>
      </c>
      <c r="P178" s="89"/>
      <c r="Q178" s="90"/>
      <c r="R178" s="17"/>
    </row>
    <row r="179" spans="2:18" ht="12.75">
      <c r="B179" s="79"/>
      <c r="C179" s="123"/>
      <c r="D179" s="124"/>
      <c r="E179" s="93"/>
      <c r="F179" s="93"/>
      <c r="G179" s="14"/>
      <c r="H179" s="14"/>
      <c r="I179" s="14"/>
      <c r="J179" s="93"/>
      <c r="K179" s="93"/>
      <c r="L179" s="96"/>
      <c r="M179" s="97"/>
      <c r="N179" s="74"/>
      <c r="O179" s="7">
        <f t="shared" si="18"/>
        <v>0</v>
      </c>
      <c r="P179" s="89"/>
      <c r="Q179" s="90"/>
      <c r="R179" s="17"/>
    </row>
    <row r="180" spans="2:18" ht="12.75">
      <c r="B180" s="79"/>
      <c r="C180" s="123"/>
      <c r="D180" s="124"/>
      <c r="E180" s="93"/>
      <c r="F180" s="93"/>
      <c r="G180" s="14"/>
      <c r="H180" s="6"/>
      <c r="I180" s="6"/>
      <c r="J180" s="120"/>
      <c r="K180" s="120"/>
      <c r="L180" s="96"/>
      <c r="M180" s="97"/>
      <c r="N180" s="74"/>
      <c r="O180" s="7">
        <f t="shared" si="18"/>
        <v>0</v>
      </c>
      <c r="P180" s="89"/>
      <c r="Q180" s="90"/>
      <c r="R180" s="17"/>
    </row>
    <row r="181" spans="2:18" ht="12.75">
      <c r="B181" s="79"/>
      <c r="C181" s="125"/>
      <c r="D181" s="126"/>
      <c r="E181" s="93"/>
      <c r="F181" s="93"/>
      <c r="G181" s="14"/>
      <c r="H181" s="14"/>
      <c r="I181" s="14"/>
      <c r="J181" s="93"/>
      <c r="K181" s="93"/>
      <c r="L181" s="96"/>
      <c r="M181" s="97"/>
      <c r="N181" s="74"/>
      <c r="O181" s="7">
        <f t="shared" si="18"/>
        <v>0</v>
      </c>
      <c r="P181" s="89"/>
      <c r="Q181" s="90"/>
      <c r="R181" s="17"/>
    </row>
    <row r="182" spans="2:18" ht="12.75">
      <c r="B182" s="79"/>
      <c r="C182" s="125"/>
      <c r="D182" s="126"/>
      <c r="E182" s="93"/>
      <c r="F182" s="93"/>
      <c r="G182" s="14"/>
      <c r="H182" s="6"/>
      <c r="I182" s="6"/>
      <c r="J182" s="120"/>
      <c r="K182" s="120"/>
      <c r="L182" s="77"/>
      <c r="M182" s="78"/>
      <c r="N182" s="71"/>
      <c r="O182" s="7">
        <f t="shared" si="18"/>
        <v>0</v>
      </c>
      <c r="P182" s="89"/>
      <c r="Q182" s="90"/>
      <c r="R182" s="17"/>
    </row>
    <row r="183" spans="2:18" ht="12.75">
      <c r="B183" s="79"/>
      <c r="C183" s="125"/>
      <c r="D183" s="126"/>
      <c r="E183" s="93"/>
      <c r="F183" s="93"/>
      <c r="G183" s="14"/>
      <c r="H183" s="14"/>
      <c r="I183" s="14"/>
      <c r="J183" s="93"/>
      <c r="K183" s="93"/>
      <c r="L183" s="96"/>
      <c r="M183" s="97"/>
      <c r="N183" s="74"/>
      <c r="O183" s="7">
        <f t="shared" si="18"/>
        <v>0</v>
      </c>
      <c r="P183" s="89"/>
      <c r="Q183" s="90"/>
      <c r="R183" s="17"/>
    </row>
    <row r="184" spans="2:18" ht="13.5" thickBot="1">
      <c r="B184" s="79"/>
      <c r="C184" s="127"/>
      <c r="D184" s="128"/>
      <c r="E184" s="93"/>
      <c r="F184" s="93"/>
      <c r="G184" s="14"/>
      <c r="H184" s="14"/>
      <c r="I184" s="14"/>
      <c r="J184" s="93"/>
      <c r="K184" s="93"/>
      <c r="L184" s="75"/>
      <c r="M184" s="86"/>
      <c r="N184" s="76"/>
      <c r="O184" s="7">
        <f t="shared" si="18"/>
        <v>0</v>
      </c>
      <c r="P184" s="91"/>
      <c r="Q184" s="92"/>
      <c r="R184" s="17"/>
    </row>
    <row r="185" spans="2:18" ht="14.25" thickBot="1" thickTop="1">
      <c r="B185" s="16"/>
      <c r="C185" s="116"/>
      <c r="D185" s="116"/>
      <c r="E185" s="116"/>
      <c r="F185" s="116"/>
      <c r="G185" s="41"/>
      <c r="H185" s="29"/>
      <c r="I185" s="29"/>
      <c r="J185" s="118" t="s">
        <v>22</v>
      </c>
      <c r="K185" s="119"/>
      <c r="L185" s="72">
        <f>SUM(L177:L184)</f>
        <v>0</v>
      </c>
      <c r="M185" s="72"/>
      <c r="N185" s="72"/>
      <c r="O185" s="46">
        <f>SUM(O177:O184)</f>
        <v>0</v>
      </c>
      <c r="P185" s="103"/>
      <c r="Q185" s="104"/>
      <c r="R185" s="17"/>
    </row>
    <row r="186" spans="2:18" ht="14.25" thickBot="1" thickTop="1">
      <c r="B186" s="16"/>
      <c r="C186" s="116"/>
      <c r="D186" s="116"/>
      <c r="E186" s="116"/>
      <c r="F186" s="116"/>
      <c r="G186" s="41"/>
      <c r="H186" s="41"/>
      <c r="I186" s="41"/>
      <c r="J186" s="116"/>
      <c r="K186" s="116"/>
      <c r="L186" s="73"/>
      <c r="M186" s="98"/>
      <c r="N186" s="99"/>
      <c r="O186" s="42"/>
      <c r="P186" s="108"/>
      <c r="Q186" s="109"/>
      <c r="R186" s="17"/>
    </row>
    <row r="187" spans="2:18" ht="13.5" thickTop="1">
      <c r="B187" s="79" t="s">
        <v>42</v>
      </c>
      <c r="C187" s="121"/>
      <c r="D187" s="122"/>
      <c r="E187" s="120"/>
      <c r="F187" s="120"/>
      <c r="G187" s="6"/>
      <c r="H187" s="6"/>
      <c r="I187" s="6"/>
      <c r="J187" s="120"/>
      <c r="K187" s="120"/>
      <c r="L187" s="77"/>
      <c r="M187" s="78"/>
      <c r="N187" s="71"/>
      <c r="O187" s="7">
        <f aca="true" t="shared" si="19" ref="O187:O194">IF(L187&gt;0.1,1,0)</f>
        <v>0</v>
      </c>
      <c r="P187" s="87"/>
      <c r="Q187" s="88"/>
      <c r="R187" s="17"/>
    </row>
    <row r="188" spans="2:18" ht="12.75">
      <c r="B188" s="79"/>
      <c r="C188" s="123"/>
      <c r="D188" s="124"/>
      <c r="E188" s="93"/>
      <c r="F188" s="93"/>
      <c r="G188" s="14"/>
      <c r="H188" s="6"/>
      <c r="I188" s="6"/>
      <c r="J188" s="120"/>
      <c r="K188" s="120"/>
      <c r="L188" s="77"/>
      <c r="M188" s="78"/>
      <c r="N188" s="71"/>
      <c r="O188" s="7">
        <f t="shared" si="19"/>
        <v>0</v>
      </c>
      <c r="P188" s="89"/>
      <c r="Q188" s="90"/>
      <c r="R188" s="17"/>
    </row>
    <row r="189" spans="2:18" ht="12.75">
      <c r="B189" s="79"/>
      <c r="C189" s="123"/>
      <c r="D189" s="124"/>
      <c r="E189" s="93"/>
      <c r="F189" s="93"/>
      <c r="G189" s="14"/>
      <c r="H189" s="14"/>
      <c r="I189" s="14"/>
      <c r="J189" s="93"/>
      <c r="K189" s="93"/>
      <c r="L189" s="96"/>
      <c r="M189" s="97"/>
      <c r="N189" s="74"/>
      <c r="O189" s="7">
        <f t="shared" si="19"/>
        <v>0</v>
      </c>
      <c r="P189" s="89"/>
      <c r="Q189" s="90"/>
      <c r="R189" s="17"/>
    </row>
    <row r="190" spans="2:18" ht="12.75">
      <c r="B190" s="79"/>
      <c r="C190" s="123"/>
      <c r="D190" s="124"/>
      <c r="E190" s="93"/>
      <c r="F190" s="93"/>
      <c r="G190" s="14"/>
      <c r="H190" s="6"/>
      <c r="I190" s="6"/>
      <c r="J190" s="120"/>
      <c r="K190" s="120"/>
      <c r="L190" s="96"/>
      <c r="M190" s="97"/>
      <c r="N190" s="74"/>
      <c r="O190" s="7">
        <f t="shared" si="19"/>
        <v>0</v>
      </c>
      <c r="P190" s="89"/>
      <c r="Q190" s="90"/>
      <c r="R190" s="17"/>
    </row>
    <row r="191" spans="2:18" ht="12.75">
      <c r="B191" s="79"/>
      <c r="C191" s="125"/>
      <c r="D191" s="126"/>
      <c r="E191" s="93"/>
      <c r="F191" s="93"/>
      <c r="G191" s="14"/>
      <c r="H191" s="14"/>
      <c r="I191" s="14"/>
      <c r="J191" s="93"/>
      <c r="K191" s="93"/>
      <c r="L191" s="96"/>
      <c r="M191" s="97"/>
      <c r="N191" s="74"/>
      <c r="O191" s="7">
        <f t="shared" si="19"/>
        <v>0</v>
      </c>
      <c r="P191" s="89"/>
      <c r="Q191" s="90"/>
      <c r="R191" s="17"/>
    </row>
    <row r="192" spans="2:18" ht="12.75">
      <c r="B192" s="79"/>
      <c r="C192" s="125"/>
      <c r="D192" s="126"/>
      <c r="E192" s="93"/>
      <c r="F192" s="93"/>
      <c r="G192" s="14"/>
      <c r="H192" s="6"/>
      <c r="I192" s="6"/>
      <c r="J192" s="120"/>
      <c r="K192" s="120"/>
      <c r="L192" s="77"/>
      <c r="M192" s="78"/>
      <c r="N192" s="71"/>
      <c r="O192" s="7">
        <f t="shared" si="19"/>
        <v>0</v>
      </c>
      <c r="P192" s="89"/>
      <c r="Q192" s="90"/>
      <c r="R192" s="17"/>
    </row>
    <row r="193" spans="2:18" ht="12.75">
      <c r="B193" s="79"/>
      <c r="C193" s="125"/>
      <c r="D193" s="126"/>
      <c r="E193" s="93"/>
      <c r="F193" s="93"/>
      <c r="G193" s="14"/>
      <c r="H193" s="14"/>
      <c r="I193" s="14"/>
      <c r="J193" s="95"/>
      <c r="K193" s="95"/>
      <c r="L193" s="96"/>
      <c r="M193" s="97"/>
      <c r="N193" s="74"/>
      <c r="O193" s="7">
        <f t="shared" si="19"/>
        <v>0</v>
      </c>
      <c r="P193" s="89"/>
      <c r="Q193" s="90"/>
      <c r="R193" s="17"/>
    </row>
    <row r="194" spans="2:18" ht="13.5" thickBot="1">
      <c r="B194" s="79"/>
      <c r="C194" s="127"/>
      <c r="D194" s="128"/>
      <c r="E194" s="93"/>
      <c r="F194" s="93"/>
      <c r="G194" s="14"/>
      <c r="H194" s="14"/>
      <c r="I194" s="38"/>
      <c r="J194" s="94"/>
      <c r="K194" s="94"/>
      <c r="L194" s="75"/>
      <c r="M194" s="86"/>
      <c r="N194" s="76"/>
      <c r="O194" s="7">
        <f t="shared" si="19"/>
        <v>0</v>
      </c>
      <c r="P194" s="91"/>
      <c r="Q194" s="92"/>
      <c r="R194" s="17"/>
    </row>
    <row r="195" spans="2:18" ht="14.25" thickBot="1" thickTop="1">
      <c r="B195" s="16"/>
      <c r="C195" s="116"/>
      <c r="D195" s="116"/>
      <c r="E195" s="116"/>
      <c r="F195" s="116"/>
      <c r="G195" s="41"/>
      <c r="H195" s="29"/>
      <c r="I195" s="29"/>
      <c r="J195" s="118" t="s">
        <v>22</v>
      </c>
      <c r="K195" s="119"/>
      <c r="L195" s="72">
        <f>SUM(L187:L194)</f>
        <v>0</v>
      </c>
      <c r="M195" s="72"/>
      <c r="N195" s="72"/>
      <c r="O195" s="46">
        <f>SUM(O187:O194)</f>
        <v>0</v>
      </c>
      <c r="P195" s="49"/>
      <c r="Q195" s="50"/>
      <c r="R195" s="17"/>
    </row>
    <row r="196" spans="2:18" ht="14.25" thickBot="1" thickTop="1">
      <c r="B196" s="16"/>
      <c r="C196" s="116"/>
      <c r="D196" s="116"/>
      <c r="E196" s="116"/>
      <c r="F196" s="116"/>
      <c r="G196" s="41"/>
      <c r="H196" s="43"/>
      <c r="I196" s="43"/>
      <c r="J196" s="117"/>
      <c r="K196" s="117"/>
      <c r="L196" s="73"/>
      <c r="M196" s="98"/>
      <c r="N196" s="99"/>
      <c r="O196" s="18"/>
      <c r="P196" s="100"/>
      <c r="Q196" s="101"/>
      <c r="R196" s="17"/>
    </row>
    <row r="197" spans="2:18" ht="13.5" thickTop="1">
      <c r="B197" s="79" t="s">
        <v>43</v>
      </c>
      <c r="C197" s="121"/>
      <c r="D197" s="122"/>
      <c r="E197" s="93"/>
      <c r="F197" s="93"/>
      <c r="G197" s="14"/>
      <c r="H197" s="6"/>
      <c r="I197" s="6"/>
      <c r="J197" s="120"/>
      <c r="K197" s="120"/>
      <c r="L197" s="77"/>
      <c r="M197" s="78"/>
      <c r="N197" s="71"/>
      <c r="O197" s="7">
        <f aca="true" t="shared" si="20" ref="O197:O204">IF(L197&gt;0.1,1,0)</f>
        <v>0</v>
      </c>
      <c r="P197" s="87"/>
      <c r="Q197" s="88"/>
      <c r="R197" s="17"/>
    </row>
    <row r="198" spans="2:18" ht="12.75">
      <c r="B198" s="79"/>
      <c r="C198" s="123"/>
      <c r="D198" s="124"/>
      <c r="E198" s="93"/>
      <c r="F198" s="93"/>
      <c r="G198" s="14"/>
      <c r="H198" s="6"/>
      <c r="I198" s="6"/>
      <c r="J198" s="120"/>
      <c r="K198" s="120"/>
      <c r="L198" s="77"/>
      <c r="M198" s="78"/>
      <c r="N198" s="71"/>
      <c r="O198" s="7">
        <f t="shared" si="20"/>
        <v>0</v>
      </c>
      <c r="P198" s="89"/>
      <c r="Q198" s="90"/>
      <c r="R198" s="17"/>
    </row>
    <row r="199" spans="2:18" ht="12.75">
      <c r="B199" s="79"/>
      <c r="C199" s="123"/>
      <c r="D199" s="124"/>
      <c r="E199" s="93"/>
      <c r="F199" s="93"/>
      <c r="G199" s="14"/>
      <c r="H199" s="14"/>
      <c r="I199" s="14"/>
      <c r="J199" s="93"/>
      <c r="K199" s="93"/>
      <c r="L199" s="96"/>
      <c r="M199" s="97"/>
      <c r="N199" s="74"/>
      <c r="O199" s="7">
        <f t="shared" si="20"/>
        <v>0</v>
      </c>
      <c r="P199" s="89"/>
      <c r="Q199" s="90"/>
      <c r="R199" s="17"/>
    </row>
    <row r="200" spans="2:18" ht="12.75">
      <c r="B200" s="79"/>
      <c r="C200" s="123"/>
      <c r="D200" s="124"/>
      <c r="E200" s="93"/>
      <c r="F200" s="93"/>
      <c r="G200" s="14"/>
      <c r="H200" s="6"/>
      <c r="I200" s="6"/>
      <c r="J200" s="120"/>
      <c r="K200" s="120"/>
      <c r="L200" s="96"/>
      <c r="M200" s="97"/>
      <c r="N200" s="74"/>
      <c r="O200" s="7">
        <f t="shared" si="20"/>
        <v>0</v>
      </c>
      <c r="P200" s="89"/>
      <c r="Q200" s="90"/>
      <c r="R200" s="17"/>
    </row>
    <row r="201" spans="2:18" ht="12.75">
      <c r="B201" s="79"/>
      <c r="C201" s="125"/>
      <c r="D201" s="126"/>
      <c r="E201" s="93"/>
      <c r="F201" s="93"/>
      <c r="G201" s="14"/>
      <c r="H201" s="14"/>
      <c r="I201" s="14"/>
      <c r="J201" s="93"/>
      <c r="K201" s="93"/>
      <c r="L201" s="96"/>
      <c r="M201" s="97"/>
      <c r="N201" s="74"/>
      <c r="O201" s="7">
        <f t="shared" si="20"/>
        <v>0</v>
      </c>
      <c r="P201" s="89"/>
      <c r="Q201" s="90"/>
      <c r="R201" s="17"/>
    </row>
    <row r="202" spans="2:18" ht="12.75">
      <c r="B202" s="79"/>
      <c r="C202" s="125"/>
      <c r="D202" s="126"/>
      <c r="E202" s="93"/>
      <c r="F202" s="93"/>
      <c r="G202" s="14"/>
      <c r="H202" s="6"/>
      <c r="I202" s="6"/>
      <c r="J202" s="120"/>
      <c r="K202" s="120"/>
      <c r="L202" s="77"/>
      <c r="M202" s="78"/>
      <c r="N202" s="71"/>
      <c r="O202" s="7">
        <f t="shared" si="20"/>
        <v>0</v>
      </c>
      <c r="P202" s="89"/>
      <c r="Q202" s="90"/>
      <c r="R202" s="17"/>
    </row>
    <row r="203" spans="2:18" ht="12.75">
      <c r="B203" s="79"/>
      <c r="C203" s="125"/>
      <c r="D203" s="126"/>
      <c r="E203" s="93"/>
      <c r="F203" s="93"/>
      <c r="G203" s="14"/>
      <c r="H203" s="14"/>
      <c r="I203" s="14"/>
      <c r="J203" s="93"/>
      <c r="K203" s="93"/>
      <c r="L203" s="96"/>
      <c r="M203" s="97"/>
      <c r="N203" s="74"/>
      <c r="O203" s="7">
        <f t="shared" si="20"/>
        <v>0</v>
      </c>
      <c r="P203" s="89"/>
      <c r="Q203" s="90"/>
      <c r="R203" s="17"/>
    </row>
    <row r="204" spans="2:18" ht="13.5" thickBot="1">
      <c r="B204" s="79"/>
      <c r="C204" s="127"/>
      <c r="D204" s="128"/>
      <c r="E204" s="93"/>
      <c r="F204" s="93"/>
      <c r="G204" s="14"/>
      <c r="H204" s="14"/>
      <c r="I204" s="14"/>
      <c r="J204" s="93"/>
      <c r="K204" s="93"/>
      <c r="L204" s="75"/>
      <c r="M204" s="86"/>
      <c r="N204" s="76"/>
      <c r="O204" s="7">
        <f t="shared" si="20"/>
        <v>0</v>
      </c>
      <c r="P204" s="91"/>
      <c r="Q204" s="92"/>
      <c r="R204" s="17"/>
    </row>
    <row r="205" spans="2:18" ht="14.25" thickBot="1" thickTop="1">
      <c r="B205" s="16"/>
      <c r="C205" s="116"/>
      <c r="D205" s="116"/>
      <c r="E205" s="116"/>
      <c r="F205" s="116"/>
      <c r="G205" s="41"/>
      <c r="H205" s="29"/>
      <c r="I205" s="29"/>
      <c r="J205" s="118" t="s">
        <v>22</v>
      </c>
      <c r="K205" s="119"/>
      <c r="L205" s="72">
        <f>SUM(L197:L204)</f>
        <v>0</v>
      </c>
      <c r="M205" s="72"/>
      <c r="N205" s="72"/>
      <c r="O205" s="46">
        <f>SUM(O197:O204)</f>
        <v>0</v>
      </c>
      <c r="P205" s="103"/>
      <c r="Q205" s="104"/>
      <c r="R205" s="17"/>
    </row>
    <row r="206" spans="2:18" ht="14.25" thickBot="1" thickTop="1">
      <c r="B206" s="16"/>
      <c r="C206" s="117"/>
      <c r="D206" s="117"/>
      <c r="E206" s="117"/>
      <c r="F206" s="117"/>
      <c r="G206" s="43"/>
      <c r="H206" s="43"/>
      <c r="I206" s="43"/>
      <c r="J206" s="117"/>
      <c r="K206" s="117"/>
      <c r="L206" s="73"/>
      <c r="M206" s="98"/>
      <c r="N206" s="99"/>
      <c r="O206" s="18"/>
      <c r="P206" s="100"/>
      <c r="Q206" s="101"/>
      <c r="R206" s="17"/>
    </row>
    <row r="207" spans="2:18" ht="13.5" thickTop="1">
      <c r="B207" s="79" t="s">
        <v>44</v>
      </c>
      <c r="C207" s="121"/>
      <c r="D207" s="122"/>
      <c r="E207" s="120"/>
      <c r="F207" s="120"/>
      <c r="G207" s="6"/>
      <c r="H207" s="6"/>
      <c r="I207" s="6"/>
      <c r="J207" s="120"/>
      <c r="K207" s="120"/>
      <c r="L207" s="77"/>
      <c r="M207" s="78"/>
      <c r="N207" s="71"/>
      <c r="O207" s="7">
        <f aca="true" t="shared" si="21" ref="O207:O214">IF(L207&gt;0.1,1,0)</f>
        <v>0</v>
      </c>
      <c r="P207" s="87"/>
      <c r="Q207" s="88"/>
      <c r="R207" s="17"/>
    </row>
    <row r="208" spans="2:18" ht="12.75">
      <c r="B208" s="79"/>
      <c r="C208" s="123"/>
      <c r="D208" s="124"/>
      <c r="E208" s="93"/>
      <c r="F208" s="93"/>
      <c r="G208" s="14"/>
      <c r="H208" s="6"/>
      <c r="I208" s="6"/>
      <c r="J208" s="120"/>
      <c r="K208" s="120"/>
      <c r="L208" s="77"/>
      <c r="M208" s="78"/>
      <c r="N208" s="71"/>
      <c r="O208" s="7">
        <f t="shared" si="21"/>
        <v>0</v>
      </c>
      <c r="P208" s="89"/>
      <c r="Q208" s="90"/>
      <c r="R208" s="17"/>
    </row>
    <row r="209" spans="2:18" ht="12.75">
      <c r="B209" s="79"/>
      <c r="C209" s="123"/>
      <c r="D209" s="124"/>
      <c r="E209" s="93"/>
      <c r="F209" s="93"/>
      <c r="G209" s="14"/>
      <c r="H209" s="14"/>
      <c r="I209" s="14"/>
      <c r="J209" s="93"/>
      <c r="K209" s="93"/>
      <c r="L209" s="96"/>
      <c r="M209" s="97"/>
      <c r="N209" s="74"/>
      <c r="O209" s="7">
        <f t="shared" si="21"/>
        <v>0</v>
      </c>
      <c r="P209" s="89"/>
      <c r="Q209" s="90"/>
      <c r="R209" s="17"/>
    </row>
    <row r="210" spans="2:18" ht="12.75">
      <c r="B210" s="79"/>
      <c r="C210" s="123"/>
      <c r="D210" s="124"/>
      <c r="E210" s="93"/>
      <c r="F210" s="93"/>
      <c r="G210" s="14"/>
      <c r="H210" s="6"/>
      <c r="I210" s="6"/>
      <c r="J210" s="120"/>
      <c r="K210" s="120"/>
      <c r="L210" s="96"/>
      <c r="M210" s="97"/>
      <c r="N210" s="74"/>
      <c r="O210" s="7">
        <f t="shared" si="21"/>
        <v>0</v>
      </c>
      <c r="P210" s="89"/>
      <c r="Q210" s="90"/>
      <c r="R210" s="17"/>
    </row>
    <row r="211" spans="2:18" ht="12.75">
      <c r="B211" s="79"/>
      <c r="C211" s="125"/>
      <c r="D211" s="126"/>
      <c r="E211" s="93"/>
      <c r="F211" s="93"/>
      <c r="G211" s="14"/>
      <c r="H211" s="14"/>
      <c r="I211" s="14"/>
      <c r="J211" s="93"/>
      <c r="K211" s="93"/>
      <c r="L211" s="96"/>
      <c r="M211" s="97"/>
      <c r="N211" s="74"/>
      <c r="O211" s="7">
        <f t="shared" si="21"/>
        <v>0</v>
      </c>
      <c r="P211" s="89"/>
      <c r="Q211" s="90"/>
      <c r="R211" s="17"/>
    </row>
    <row r="212" spans="2:18" ht="12.75">
      <c r="B212" s="79"/>
      <c r="C212" s="125"/>
      <c r="D212" s="126"/>
      <c r="E212" s="93"/>
      <c r="F212" s="93"/>
      <c r="G212" s="14"/>
      <c r="H212" s="6"/>
      <c r="I212" s="6"/>
      <c r="J212" s="120"/>
      <c r="K212" s="120"/>
      <c r="L212" s="77"/>
      <c r="M212" s="78"/>
      <c r="N212" s="71"/>
      <c r="O212" s="7">
        <f t="shared" si="21"/>
        <v>0</v>
      </c>
      <c r="P212" s="89"/>
      <c r="Q212" s="90"/>
      <c r="R212" s="17"/>
    </row>
    <row r="213" spans="2:18" ht="12.75">
      <c r="B213" s="79"/>
      <c r="C213" s="125"/>
      <c r="D213" s="126"/>
      <c r="E213" s="93"/>
      <c r="F213" s="93"/>
      <c r="G213" s="14"/>
      <c r="H213" s="14"/>
      <c r="I213" s="14"/>
      <c r="J213" s="93"/>
      <c r="K213" s="93"/>
      <c r="L213" s="96"/>
      <c r="M213" s="97"/>
      <c r="N213" s="74"/>
      <c r="O213" s="7">
        <f t="shared" si="21"/>
        <v>0</v>
      </c>
      <c r="P213" s="89"/>
      <c r="Q213" s="90"/>
      <c r="R213" s="17"/>
    </row>
    <row r="214" spans="2:18" ht="13.5" thickBot="1">
      <c r="B214" s="79"/>
      <c r="C214" s="127"/>
      <c r="D214" s="128"/>
      <c r="E214" s="93"/>
      <c r="F214" s="93"/>
      <c r="G214" s="14"/>
      <c r="H214" s="14"/>
      <c r="I214" s="14"/>
      <c r="J214" s="93"/>
      <c r="K214" s="93"/>
      <c r="L214" s="75"/>
      <c r="M214" s="86"/>
      <c r="N214" s="76"/>
      <c r="O214" s="7">
        <f t="shared" si="21"/>
        <v>0</v>
      </c>
      <c r="P214" s="91"/>
      <c r="Q214" s="92"/>
      <c r="R214" s="17"/>
    </row>
    <row r="215" spans="2:18" ht="14.25" thickBot="1" thickTop="1">
      <c r="B215" s="16"/>
      <c r="C215" s="116"/>
      <c r="D215" s="116"/>
      <c r="E215" s="116"/>
      <c r="F215" s="116"/>
      <c r="G215" s="41"/>
      <c r="H215" s="29"/>
      <c r="I215" s="29"/>
      <c r="J215" s="118" t="s">
        <v>22</v>
      </c>
      <c r="K215" s="119"/>
      <c r="L215" s="72">
        <f>SUM(L207:L214)</f>
        <v>0</v>
      </c>
      <c r="M215" s="72"/>
      <c r="N215" s="72"/>
      <c r="O215" s="46">
        <f>SUM(O207:O214)</f>
        <v>0</v>
      </c>
      <c r="P215" s="103"/>
      <c r="Q215" s="104"/>
      <c r="R215" s="17"/>
    </row>
    <row r="216" spans="2:18" ht="14.25" thickBot="1" thickTop="1">
      <c r="B216" s="16"/>
      <c r="C216" s="116"/>
      <c r="D216" s="116"/>
      <c r="E216" s="116"/>
      <c r="F216" s="116"/>
      <c r="G216" s="41"/>
      <c r="H216" s="41"/>
      <c r="I216" s="41"/>
      <c r="J216" s="116"/>
      <c r="K216" s="116"/>
      <c r="L216" s="73"/>
      <c r="M216" s="98"/>
      <c r="N216" s="99"/>
      <c r="O216" s="42"/>
      <c r="P216" s="108"/>
      <c r="Q216" s="109"/>
      <c r="R216" s="17"/>
    </row>
    <row r="217" spans="2:18" ht="13.5" thickTop="1">
      <c r="B217" s="79" t="s">
        <v>45</v>
      </c>
      <c r="C217" s="121"/>
      <c r="D217" s="122"/>
      <c r="E217" s="120"/>
      <c r="F217" s="120"/>
      <c r="G217" s="6"/>
      <c r="H217" s="6"/>
      <c r="I217" s="6"/>
      <c r="J217" s="120"/>
      <c r="K217" s="120"/>
      <c r="L217" s="77"/>
      <c r="M217" s="78"/>
      <c r="N217" s="71"/>
      <c r="O217" s="7">
        <f aca="true" t="shared" si="22" ref="O217:O224">IF(L217&gt;0.1,1,0)</f>
        <v>0</v>
      </c>
      <c r="P217" s="87"/>
      <c r="Q217" s="88"/>
      <c r="R217" s="17"/>
    </row>
    <row r="218" spans="2:18" ht="12.75">
      <c r="B218" s="79"/>
      <c r="C218" s="123"/>
      <c r="D218" s="124"/>
      <c r="E218" s="93"/>
      <c r="F218" s="93"/>
      <c r="G218" s="14"/>
      <c r="H218" s="6"/>
      <c r="I218" s="6"/>
      <c r="J218" s="120"/>
      <c r="K218" s="120"/>
      <c r="L218" s="77"/>
      <c r="M218" s="78"/>
      <c r="N218" s="71"/>
      <c r="O218" s="7">
        <f t="shared" si="22"/>
        <v>0</v>
      </c>
      <c r="P218" s="89"/>
      <c r="Q218" s="90"/>
      <c r="R218" s="17"/>
    </row>
    <row r="219" spans="2:18" ht="12.75">
      <c r="B219" s="79"/>
      <c r="C219" s="123"/>
      <c r="D219" s="124"/>
      <c r="E219" s="93"/>
      <c r="F219" s="93"/>
      <c r="G219" s="14"/>
      <c r="H219" s="14"/>
      <c r="I219" s="14"/>
      <c r="J219" s="93"/>
      <c r="K219" s="93"/>
      <c r="L219" s="96"/>
      <c r="M219" s="97"/>
      <c r="N219" s="74"/>
      <c r="O219" s="7">
        <f t="shared" si="22"/>
        <v>0</v>
      </c>
      <c r="P219" s="89"/>
      <c r="Q219" s="90"/>
      <c r="R219" s="17"/>
    </row>
    <row r="220" spans="2:18" ht="12.75">
      <c r="B220" s="79"/>
      <c r="C220" s="123"/>
      <c r="D220" s="124"/>
      <c r="E220" s="93"/>
      <c r="F220" s="93"/>
      <c r="G220" s="14"/>
      <c r="H220" s="6"/>
      <c r="I220" s="6"/>
      <c r="J220" s="120"/>
      <c r="K220" s="120"/>
      <c r="L220" s="96"/>
      <c r="M220" s="97"/>
      <c r="N220" s="74"/>
      <c r="O220" s="7">
        <f t="shared" si="22"/>
        <v>0</v>
      </c>
      <c r="P220" s="89"/>
      <c r="Q220" s="90"/>
      <c r="R220" s="17"/>
    </row>
    <row r="221" spans="2:18" ht="12.75">
      <c r="B221" s="79"/>
      <c r="C221" s="125"/>
      <c r="D221" s="126"/>
      <c r="E221" s="93"/>
      <c r="F221" s="93"/>
      <c r="G221" s="14"/>
      <c r="H221" s="14"/>
      <c r="I221" s="14"/>
      <c r="J221" s="93"/>
      <c r="K221" s="93"/>
      <c r="L221" s="96"/>
      <c r="M221" s="97"/>
      <c r="N221" s="74"/>
      <c r="O221" s="7">
        <f t="shared" si="22"/>
        <v>0</v>
      </c>
      <c r="P221" s="89"/>
      <c r="Q221" s="90"/>
      <c r="R221" s="17"/>
    </row>
    <row r="222" spans="2:18" ht="12.75">
      <c r="B222" s="79"/>
      <c r="C222" s="125"/>
      <c r="D222" s="126"/>
      <c r="E222" s="93"/>
      <c r="F222" s="93"/>
      <c r="G222" s="14"/>
      <c r="H222" s="6"/>
      <c r="I222" s="6"/>
      <c r="J222" s="120"/>
      <c r="K222" s="120"/>
      <c r="L222" s="77"/>
      <c r="M222" s="78"/>
      <c r="N222" s="71"/>
      <c r="O222" s="7">
        <f t="shared" si="22"/>
        <v>0</v>
      </c>
      <c r="P222" s="89"/>
      <c r="Q222" s="90"/>
      <c r="R222" s="17"/>
    </row>
    <row r="223" spans="2:18" ht="12.75">
      <c r="B223" s="79"/>
      <c r="C223" s="125"/>
      <c r="D223" s="126"/>
      <c r="E223" s="93"/>
      <c r="F223" s="93"/>
      <c r="G223" s="14"/>
      <c r="H223" s="14"/>
      <c r="I223" s="14"/>
      <c r="J223" s="93"/>
      <c r="K223" s="93"/>
      <c r="L223" s="96"/>
      <c r="M223" s="97"/>
      <c r="N223" s="74"/>
      <c r="O223" s="7">
        <f t="shared" si="22"/>
        <v>0</v>
      </c>
      <c r="P223" s="89"/>
      <c r="Q223" s="90"/>
      <c r="R223" s="17"/>
    </row>
    <row r="224" spans="2:18" ht="13.5" thickBot="1">
      <c r="B224" s="79"/>
      <c r="C224" s="127"/>
      <c r="D224" s="128"/>
      <c r="E224" s="93"/>
      <c r="F224" s="93"/>
      <c r="G224" s="14"/>
      <c r="H224" s="14"/>
      <c r="I224" s="14"/>
      <c r="J224" s="93"/>
      <c r="K224" s="93"/>
      <c r="L224" s="75"/>
      <c r="M224" s="86"/>
      <c r="N224" s="76"/>
      <c r="O224" s="7">
        <f t="shared" si="22"/>
        <v>0</v>
      </c>
      <c r="P224" s="91"/>
      <c r="Q224" s="92"/>
      <c r="R224" s="17"/>
    </row>
    <row r="225" spans="2:18" ht="14.25" thickBot="1" thickTop="1">
      <c r="B225" s="16"/>
      <c r="C225" s="116"/>
      <c r="D225" s="116"/>
      <c r="E225" s="116"/>
      <c r="F225" s="116"/>
      <c r="G225" s="41"/>
      <c r="H225" s="29"/>
      <c r="I225" s="29"/>
      <c r="J225" s="118" t="s">
        <v>22</v>
      </c>
      <c r="K225" s="119"/>
      <c r="L225" s="72">
        <f>SUM(L217:L224)</f>
        <v>0</v>
      </c>
      <c r="M225" s="72"/>
      <c r="N225" s="72"/>
      <c r="O225" s="46">
        <f>SUM(O217:O224)</f>
        <v>0</v>
      </c>
      <c r="P225" s="103"/>
      <c r="Q225" s="104"/>
      <c r="R225" s="17"/>
    </row>
    <row r="226" spans="2:18" ht="14.25" thickBot="1" thickTop="1">
      <c r="B226" s="16"/>
      <c r="C226" s="116"/>
      <c r="D226" s="116"/>
      <c r="E226" s="116"/>
      <c r="F226" s="116"/>
      <c r="G226" s="41"/>
      <c r="H226" s="41"/>
      <c r="I226" s="41"/>
      <c r="J226" s="116"/>
      <c r="K226" s="116"/>
      <c r="L226" s="73"/>
      <c r="M226" s="98"/>
      <c r="N226" s="99"/>
      <c r="O226" s="42"/>
      <c r="P226" s="108"/>
      <c r="Q226" s="109"/>
      <c r="R226" s="17"/>
    </row>
    <row r="227" spans="2:18" ht="13.5" thickTop="1">
      <c r="B227" s="79" t="s">
        <v>46</v>
      </c>
      <c r="C227" s="121"/>
      <c r="D227" s="122"/>
      <c r="E227" s="120"/>
      <c r="F227" s="120"/>
      <c r="G227" s="6"/>
      <c r="H227" s="6"/>
      <c r="I227" s="6"/>
      <c r="J227" s="120"/>
      <c r="K227" s="120"/>
      <c r="L227" s="77"/>
      <c r="M227" s="78"/>
      <c r="N227" s="71"/>
      <c r="O227" s="7">
        <f aca="true" t="shared" si="23" ref="O227:O234">IF(L227&gt;0.1,1,0)</f>
        <v>0</v>
      </c>
      <c r="P227" s="87"/>
      <c r="Q227" s="88"/>
      <c r="R227" s="17"/>
    </row>
    <row r="228" spans="2:18" ht="12.75">
      <c r="B228" s="79"/>
      <c r="C228" s="123"/>
      <c r="D228" s="124"/>
      <c r="E228" s="93"/>
      <c r="F228" s="93"/>
      <c r="G228" s="14"/>
      <c r="H228" s="6"/>
      <c r="I228" s="6"/>
      <c r="J228" s="120"/>
      <c r="K228" s="120"/>
      <c r="L228" s="77"/>
      <c r="M228" s="78"/>
      <c r="N228" s="71"/>
      <c r="O228" s="7">
        <f t="shared" si="23"/>
        <v>0</v>
      </c>
      <c r="P228" s="89"/>
      <c r="Q228" s="90"/>
      <c r="R228" s="17"/>
    </row>
    <row r="229" spans="2:18" ht="12.75">
      <c r="B229" s="79"/>
      <c r="C229" s="123"/>
      <c r="D229" s="124"/>
      <c r="E229" s="93"/>
      <c r="F229" s="93"/>
      <c r="G229" s="14"/>
      <c r="H229" s="14"/>
      <c r="I229" s="14"/>
      <c r="J229" s="93"/>
      <c r="K229" s="93"/>
      <c r="L229" s="96"/>
      <c r="M229" s="97"/>
      <c r="N229" s="74"/>
      <c r="O229" s="7">
        <f t="shared" si="23"/>
        <v>0</v>
      </c>
      <c r="P229" s="89"/>
      <c r="Q229" s="90"/>
      <c r="R229" s="17"/>
    </row>
    <row r="230" spans="2:18" ht="12.75">
      <c r="B230" s="79"/>
      <c r="C230" s="123"/>
      <c r="D230" s="124"/>
      <c r="E230" s="93"/>
      <c r="F230" s="93"/>
      <c r="G230" s="14"/>
      <c r="H230" s="6"/>
      <c r="I230" s="6"/>
      <c r="J230" s="120"/>
      <c r="K230" s="120"/>
      <c r="L230" s="96"/>
      <c r="M230" s="97"/>
      <c r="N230" s="74"/>
      <c r="O230" s="7">
        <f t="shared" si="23"/>
        <v>0</v>
      </c>
      <c r="P230" s="89"/>
      <c r="Q230" s="90"/>
      <c r="R230" s="17"/>
    </row>
    <row r="231" spans="2:18" ht="12.75">
      <c r="B231" s="79"/>
      <c r="C231" s="125"/>
      <c r="D231" s="126"/>
      <c r="E231" s="93"/>
      <c r="F231" s="93"/>
      <c r="G231" s="14"/>
      <c r="H231" s="14"/>
      <c r="I231" s="14"/>
      <c r="J231" s="93"/>
      <c r="K231" s="93"/>
      <c r="L231" s="96"/>
      <c r="M231" s="97"/>
      <c r="N231" s="74"/>
      <c r="O231" s="7">
        <f t="shared" si="23"/>
        <v>0</v>
      </c>
      <c r="P231" s="89"/>
      <c r="Q231" s="90"/>
      <c r="R231" s="17"/>
    </row>
    <row r="232" spans="2:18" ht="12.75">
      <c r="B232" s="79"/>
      <c r="C232" s="125"/>
      <c r="D232" s="126"/>
      <c r="E232" s="93"/>
      <c r="F232" s="93"/>
      <c r="G232" s="14"/>
      <c r="H232" s="6"/>
      <c r="I232" s="6"/>
      <c r="J232" s="120"/>
      <c r="K232" s="120"/>
      <c r="L232" s="77"/>
      <c r="M232" s="78"/>
      <c r="N232" s="71"/>
      <c r="O232" s="7">
        <f t="shared" si="23"/>
        <v>0</v>
      </c>
      <c r="P232" s="89"/>
      <c r="Q232" s="90"/>
      <c r="R232" s="17"/>
    </row>
    <row r="233" spans="2:18" ht="12.75">
      <c r="B233" s="79"/>
      <c r="C233" s="125"/>
      <c r="D233" s="126"/>
      <c r="E233" s="93"/>
      <c r="F233" s="93"/>
      <c r="G233" s="14"/>
      <c r="H233" s="14"/>
      <c r="I233" s="14"/>
      <c r="J233" s="93"/>
      <c r="K233" s="93"/>
      <c r="L233" s="96"/>
      <c r="M233" s="97"/>
      <c r="N233" s="74"/>
      <c r="O233" s="7">
        <f t="shared" si="23"/>
        <v>0</v>
      </c>
      <c r="P233" s="89"/>
      <c r="Q233" s="90"/>
      <c r="R233" s="17"/>
    </row>
    <row r="234" spans="2:18" ht="13.5" thickBot="1">
      <c r="B234" s="79"/>
      <c r="C234" s="127"/>
      <c r="D234" s="128"/>
      <c r="E234" s="93"/>
      <c r="F234" s="93"/>
      <c r="G234" s="14"/>
      <c r="H234" s="14"/>
      <c r="I234" s="14"/>
      <c r="J234" s="93"/>
      <c r="K234" s="93"/>
      <c r="L234" s="75"/>
      <c r="M234" s="86"/>
      <c r="N234" s="76"/>
      <c r="O234" s="7">
        <f t="shared" si="23"/>
        <v>0</v>
      </c>
      <c r="P234" s="91"/>
      <c r="Q234" s="92"/>
      <c r="R234" s="17"/>
    </row>
    <row r="235" spans="2:18" ht="14.25" thickBot="1" thickTop="1">
      <c r="B235" s="16"/>
      <c r="C235" s="116"/>
      <c r="D235" s="116"/>
      <c r="E235" s="116"/>
      <c r="F235" s="116"/>
      <c r="G235" s="41"/>
      <c r="H235" s="29"/>
      <c r="I235" s="29"/>
      <c r="J235" s="118" t="s">
        <v>22</v>
      </c>
      <c r="K235" s="119"/>
      <c r="L235" s="72">
        <f>SUM(L227:L234)</f>
        <v>0</v>
      </c>
      <c r="M235" s="72"/>
      <c r="N235" s="72"/>
      <c r="O235" s="46">
        <f>SUM(O227:O234)</f>
        <v>0</v>
      </c>
      <c r="P235" s="103"/>
      <c r="Q235" s="104"/>
      <c r="R235" s="17"/>
    </row>
    <row r="236" spans="2:18" ht="14.25" thickBot="1" thickTop="1">
      <c r="B236" s="16"/>
      <c r="C236" s="116"/>
      <c r="D236" s="116"/>
      <c r="E236" s="116"/>
      <c r="F236" s="116"/>
      <c r="G236" s="41"/>
      <c r="H236" s="41"/>
      <c r="I236" s="41"/>
      <c r="J236" s="116"/>
      <c r="K236" s="116"/>
      <c r="L236" s="105"/>
      <c r="M236" s="106"/>
      <c r="N236" s="107"/>
      <c r="O236" s="42"/>
      <c r="P236" s="108"/>
      <c r="Q236" s="109"/>
      <c r="R236" s="17"/>
    </row>
    <row r="237" spans="2:18" ht="13.5" thickTop="1">
      <c r="B237" s="79" t="s">
        <v>47</v>
      </c>
      <c r="C237" s="121"/>
      <c r="D237" s="122"/>
      <c r="E237" s="120"/>
      <c r="F237" s="120"/>
      <c r="G237" s="6"/>
      <c r="H237" s="6"/>
      <c r="I237" s="6"/>
      <c r="J237" s="120"/>
      <c r="K237" s="120"/>
      <c r="L237" s="77"/>
      <c r="M237" s="78"/>
      <c r="N237" s="71"/>
      <c r="O237" s="7">
        <f aca="true" t="shared" si="24" ref="O237:O244">IF(L237&gt;0.1,1,0)</f>
        <v>0</v>
      </c>
      <c r="P237" s="87"/>
      <c r="Q237" s="88"/>
      <c r="R237" s="17"/>
    </row>
    <row r="238" spans="2:18" ht="12.75">
      <c r="B238" s="79"/>
      <c r="C238" s="123"/>
      <c r="D238" s="124"/>
      <c r="E238" s="93"/>
      <c r="F238" s="93"/>
      <c r="G238" s="14"/>
      <c r="H238" s="6"/>
      <c r="I238" s="6"/>
      <c r="J238" s="120"/>
      <c r="K238" s="120"/>
      <c r="L238" s="77"/>
      <c r="M238" s="78"/>
      <c r="N238" s="71"/>
      <c r="O238" s="7">
        <f t="shared" si="24"/>
        <v>0</v>
      </c>
      <c r="P238" s="89"/>
      <c r="Q238" s="90"/>
      <c r="R238" s="17"/>
    </row>
    <row r="239" spans="2:18" ht="12.75">
      <c r="B239" s="79"/>
      <c r="C239" s="123"/>
      <c r="D239" s="124"/>
      <c r="E239" s="93"/>
      <c r="F239" s="93"/>
      <c r="G239" s="14"/>
      <c r="H239" s="14"/>
      <c r="I239" s="14"/>
      <c r="J239" s="93"/>
      <c r="K239" s="93"/>
      <c r="L239" s="96"/>
      <c r="M239" s="97"/>
      <c r="N239" s="74"/>
      <c r="O239" s="7">
        <f t="shared" si="24"/>
        <v>0</v>
      </c>
      <c r="P239" s="89"/>
      <c r="Q239" s="90"/>
      <c r="R239" s="17"/>
    </row>
    <row r="240" spans="2:18" ht="12.75">
      <c r="B240" s="79"/>
      <c r="C240" s="123"/>
      <c r="D240" s="124"/>
      <c r="E240" s="93"/>
      <c r="F240" s="93"/>
      <c r="G240" s="14"/>
      <c r="H240" s="6"/>
      <c r="I240" s="6"/>
      <c r="J240" s="120"/>
      <c r="K240" s="120"/>
      <c r="L240" s="77"/>
      <c r="M240" s="78"/>
      <c r="N240" s="71"/>
      <c r="O240" s="7">
        <f t="shared" si="24"/>
        <v>0</v>
      </c>
      <c r="P240" s="89"/>
      <c r="Q240" s="90"/>
      <c r="R240" s="17"/>
    </row>
    <row r="241" spans="2:18" ht="12.75">
      <c r="B241" s="79"/>
      <c r="C241" s="125"/>
      <c r="D241" s="126"/>
      <c r="E241" s="93"/>
      <c r="F241" s="93"/>
      <c r="G241" s="14"/>
      <c r="H241" s="14"/>
      <c r="I241" s="14"/>
      <c r="J241" s="93"/>
      <c r="K241" s="93"/>
      <c r="L241" s="96"/>
      <c r="M241" s="97"/>
      <c r="N241" s="74"/>
      <c r="O241" s="7">
        <f t="shared" si="24"/>
        <v>0</v>
      </c>
      <c r="P241" s="89"/>
      <c r="Q241" s="90"/>
      <c r="R241" s="17"/>
    </row>
    <row r="242" spans="2:18" ht="12.75">
      <c r="B242" s="79"/>
      <c r="C242" s="125"/>
      <c r="D242" s="126"/>
      <c r="E242" s="93"/>
      <c r="F242" s="93"/>
      <c r="G242" s="14"/>
      <c r="H242" s="6"/>
      <c r="I242" s="6"/>
      <c r="J242" s="120"/>
      <c r="K242" s="120"/>
      <c r="L242" s="77"/>
      <c r="M242" s="78"/>
      <c r="N242" s="71"/>
      <c r="O242" s="7">
        <f t="shared" si="24"/>
        <v>0</v>
      </c>
      <c r="P242" s="89"/>
      <c r="Q242" s="90"/>
      <c r="R242" s="17"/>
    </row>
    <row r="243" spans="2:18" ht="12.75">
      <c r="B243" s="79"/>
      <c r="C243" s="125"/>
      <c r="D243" s="126"/>
      <c r="E243" s="93"/>
      <c r="F243" s="93"/>
      <c r="G243" s="14"/>
      <c r="H243" s="14"/>
      <c r="I243" s="14"/>
      <c r="J243" s="93"/>
      <c r="K243" s="93"/>
      <c r="L243" s="96"/>
      <c r="M243" s="97"/>
      <c r="N243" s="74"/>
      <c r="O243" s="7">
        <f t="shared" si="24"/>
        <v>0</v>
      </c>
      <c r="P243" s="89"/>
      <c r="Q243" s="90"/>
      <c r="R243" s="17"/>
    </row>
    <row r="244" spans="2:18" ht="13.5" thickBot="1">
      <c r="B244" s="79"/>
      <c r="C244" s="127"/>
      <c r="D244" s="128"/>
      <c r="E244" s="93"/>
      <c r="F244" s="93"/>
      <c r="G244" s="14"/>
      <c r="H244" s="14"/>
      <c r="I244" s="14"/>
      <c r="J244" s="93"/>
      <c r="K244" s="93"/>
      <c r="L244" s="96"/>
      <c r="M244" s="97"/>
      <c r="N244" s="74"/>
      <c r="O244" s="7">
        <f t="shared" si="24"/>
        <v>0</v>
      </c>
      <c r="P244" s="91"/>
      <c r="Q244" s="92"/>
      <c r="R244" s="17"/>
    </row>
    <row r="245" spans="2:18" ht="14.25" thickBot="1" thickTop="1">
      <c r="B245" s="16"/>
      <c r="C245" s="116"/>
      <c r="D245" s="116"/>
      <c r="E245" s="116"/>
      <c r="F245" s="116"/>
      <c r="G245" s="41"/>
      <c r="H245" s="29"/>
      <c r="I245" s="29"/>
      <c r="J245" s="118" t="s">
        <v>22</v>
      </c>
      <c r="K245" s="119"/>
      <c r="L245" s="72">
        <f>SUM(L237:L244)</f>
        <v>0</v>
      </c>
      <c r="M245" s="72"/>
      <c r="N245" s="72"/>
      <c r="O245" s="46">
        <f>SUM(O237:O244)</f>
        <v>0</v>
      </c>
      <c r="P245" s="103"/>
      <c r="Q245" s="104"/>
      <c r="R245" s="17"/>
    </row>
    <row r="246" spans="2:18" ht="14.25" thickBot="1" thickTop="1">
      <c r="B246" s="16"/>
      <c r="C246" s="116"/>
      <c r="D246" s="116"/>
      <c r="E246" s="116"/>
      <c r="F246" s="116"/>
      <c r="G246" s="41"/>
      <c r="H246" s="41"/>
      <c r="I246" s="41"/>
      <c r="J246" s="116"/>
      <c r="K246" s="116"/>
      <c r="L246" s="105"/>
      <c r="M246" s="106"/>
      <c r="N246" s="107"/>
      <c r="O246" s="42"/>
      <c r="P246" s="108"/>
      <c r="Q246" s="109"/>
      <c r="R246" s="17"/>
    </row>
    <row r="247" spans="2:18" ht="13.5" thickTop="1">
      <c r="B247" s="79" t="s">
        <v>48</v>
      </c>
      <c r="C247" s="121"/>
      <c r="D247" s="122"/>
      <c r="E247" s="120"/>
      <c r="F247" s="120"/>
      <c r="G247" s="6"/>
      <c r="H247" s="6"/>
      <c r="I247" s="6"/>
      <c r="J247" s="120"/>
      <c r="K247" s="120"/>
      <c r="L247" s="77"/>
      <c r="M247" s="78"/>
      <c r="N247" s="71"/>
      <c r="O247" s="7">
        <f aca="true" t="shared" si="25" ref="O247:O254">IF(L247&gt;0.1,1,0)</f>
        <v>0</v>
      </c>
      <c r="P247" s="87"/>
      <c r="Q247" s="88"/>
      <c r="R247" s="17"/>
    </row>
    <row r="248" spans="2:18" ht="12.75">
      <c r="B248" s="79"/>
      <c r="C248" s="123"/>
      <c r="D248" s="124"/>
      <c r="E248" s="93"/>
      <c r="F248" s="93"/>
      <c r="G248" s="14"/>
      <c r="H248" s="6"/>
      <c r="I248" s="6"/>
      <c r="J248" s="120"/>
      <c r="K248" s="120"/>
      <c r="L248" s="77"/>
      <c r="M248" s="78"/>
      <c r="N248" s="71"/>
      <c r="O248" s="7">
        <f t="shared" si="25"/>
        <v>0</v>
      </c>
      <c r="P248" s="89"/>
      <c r="Q248" s="90"/>
      <c r="R248" s="17"/>
    </row>
    <row r="249" spans="2:18" ht="12.75">
      <c r="B249" s="79"/>
      <c r="C249" s="123"/>
      <c r="D249" s="124"/>
      <c r="E249" s="93"/>
      <c r="F249" s="93"/>
      <c r="G249" s="14"/>
      <c r="H249" s="14"/>
      <c r="I249" s="14"/>
      <c r="J249" s="93"/>
      <c r="K249" s="93"/>
      <c r="L249" s="96"/>
      <c r="M249" s="97"/>
      <c r="N249" s="74"/>
      <c r="O249" s="7">
        <f t="shared" si="25"/>
        <v>0</v>
      </c>
      <c r="P249" s="89"/>
      <c r="Q249" s="90"/>
      <c r="R249" s="17"/>
    </row>
    <row r="250" spans="2:18" ht="12.75">
      <c r="B250" s="79"/>
      <c r="C250" s="123"/>
      <c r="D250" s="124"/>
      <c r="E250" s="93"/>
      <c r="F250" s="93"/>
      <c r="G250" s="14"/>
      <c r="H250" s="6"/>
      <c r="I250" s="6"/>
      <c r="J250" s="120"/>
      <c r="K250" s="120"/>
      <c r="L250" s="77"/>
      <c r="M250" s="78"/>
      <c r="N250" s="71"/>
      <c r="O250" s="7">
        <f t="shared" si="25"/>
        <v>0</v>
      </c>
      <c r="P250" s="89"/>
      <c r="Q250" s="90"/>
      <c r="R250" s="17"/>
    </row>
    <row r="251" spans="2:18" ht="12.75">
      <c r="B251" s="79"/>
      <c r="C251" s="125"/>
      <c r="D251" s="126"/>
      <c r="E251" s="93"/>
      <c r="F251" s="93"/>
      <c r="G251" s="14"/>
      <c r="H251" s="14"/>
      <c r="I251" s="14"/>
      <c r="J251" s="93"/>
      <c r="K251" s="93"/>
      <c r="L251" s="96"/>
      <c r="M251" s="97"/>
      <c r="N251" s="74"/>
      <c r="O251" s="7">
        <f t="shared" si="25"/>
        <v>0</v>
      </c>
      <c r="P251" s="89"/>
      <c r="Q251" s="90"/>
      <c r="R251" s="17"/>
    </row>
    <row r="252" spans="2:18" ht="12.75">
      <c r="B252" s="79"/>
      <c r="C252" s="125"/>
      <c r="D252" s="126"/>
      <c r="E252" s="93"/>
      <c r="F252" s="93"/>
      <c r="G252" s="14"/>
      <c r="H252" s="6"/>
      <c r="I252" s="6"/>
      <c r="J252" s="120"/>
      <c r="K252" s="120"/>
      <c r="L252" s="77"/>
      <c r="M252" s="78"/>
      <c r="N252" s="71"/>
      <c r="O252" s="7">
        <f t="shared" si="25"/>
        <v>0</v>
      </c>
      <c r="P252" s="89"/>
      <c r="Q252" s="90"/>
      <c r="R252" s="17"/>
    </row>
    <row r="253" spans="2:18" ht="12.75">
      <c r="B253" s="79"/>
      <c r="C253" s="125"/>
      <c r="D253" s="126"/>
      <c r="E253" s="93"/>
      <c r="F253" s="93"/>
      <c r="G253" s="14"/>
      <c r="H253" s="14"/>
      <c r="I253" s="14"/>
      <c r="J253" s="93"/>
      <c r="K253" s="93"/>
      <c r="L253" s="96"/>
      <c r="M253" s="97"/>
      <c r="N253" s="74"/>
      <c r="O253" s="7">
        <f t="shared" si="25"/>
        <v>0</v>
      </c>
      <c r="P253" s="89"/>
      <c r="Q253" s="90"/>
      <c r="R253" s="17"/>
    </row>
    <row r="254" spans="2:18" ht="13.5" thickBot="1">
      <c r="B254" s="79"/>
      <c r="C254" s="127"/>
      <c r="D254" s="128"/>
      <c r="E254" s="93"/>
      <c r="F254" s="93"/>
      <c r="G254" s="14"/>
      <c r="H254" s="14"/>
      <c r="I254" s="14"/>
      <c r="J254" s="93"/>
      <c r="K254" s="93"/>
      <c r="L254" s="96"/>
      <c r="M254" s="97"/>
      <c r="N254" s="74"/>
      <c r="O254" s="7">
        <f t="shared" si="25"/>
        <v>0</v>
      </c>
      <c r="P254" s="91"/>
      <c r="Q254" s="92"/>
      <c r="R254" s="17"/>
    </row>
    <row r="255" spans="2:18" ht="14.25" thickBot="1" thickTop="1">
      <c r="B255" s="16"/>
      <c r="C255" s="116"/>
      <c r="D255" s="116"/>
      <c r="E255" s="116"/>
      <c r="F255" s="116"/>
      <c r="G255" s="41"/>
      <c r="H255" s="29"/>
      <c r="I255" s="29"/>
      <c r="J255" s="118" t="s">
        <v>22</v>
      </c>
      <c r="K255" s="119"/>
      <c r="L255" s="72">
        <f>SUM(L247:L254)</f>
        <v>0</v>
      </c>
      <c r="M255" s="72"/>
      <c r="N255" s="72"/>
      <c r="O255" s="46">
        <f>SUM(O247:O254)</f>
        <v>0</v>
      </c>
      <c r="P255" s="103"/>
      <c r="Q255" s="104"/>
      <c r="R255" s="17"/>
    </row>
    <row r="256" spans="2:18" ht="14.25" thickBot="1" thickTop="1">
      <c r="B256" s="16"/>
      <c r="C256" s="116"/>
      <c r="D256" s="116"/>
      <c r="E256" s="116"/>
      <c r="F256" s="116"/>
      <c r="G256" s="41"/>
      <c r="H256" s="41"/>
      <c r="I256" s="41"/>
      <c r="J256" s="116"/>
      <c r="K256" s="116"/>
      <c r="L256" s="105"/>
      <c r="M256" s="106"/>
      <c r="N256" s="107"/>
      <c r="O256" s="42"/>
      <c r="P256" s="108"/>
      <c r="Q256" s="109"/>
      <c r="R256" s="17"/>
    </row>
    <row r="257" spans="2:18" ht="13.5" thickTop="1">
      <c r="B257" s="79" t="s">
        <v>49</v>
      </c>
      <c r="C257" s="121"/>
      <c r="D257" s="122"/>
      <c r="E257" s="120"/>
      <c r="F257" s="120"/>
      <c r="G257" s="6"/>
      <c r="H257" s="6"/>
      <c r="I257" s="6"/>
      <c r="J257" s="120"/>
      <c r="K257" s="120"/>
      <c r="L257" s="77"/>
      <c r="M257" s="78"/>
      <c r="N257" s="71"/>
      <c r="O257" s="7">
        <f aca="true" t="shared" si="26" ref="O257:O264">IF(L257&gt;0.1,1,0)</f>
        <v>0</v>
      </c>
      <c r="P257" s="87"/>
      <c r="Q257" s="88"/>
      <c r="R257" s="17"/>
    </row>
    <row r="258" spans="2:18" ht="12.75">
      <c r="B258" s="79"/>
      <c r="C258" s="123"/>
      <c r="D258" s="124"/>
      <c r="E258" s="93"/>
      <c r="F258" s="93"/>
      <c r="G258" s="14"/>
      <c r="H258" s="6"/>
      <c r="I258" s="6"/>
      <c r="J258" s="120"/>
      <c r="K258" s="120"/>
      <c r="L258" s="77"/>
      <c r="M258" s="78"/>
      <c r="N258" s="71"/>
      <c r="O258" s="7">
        <f t="shared" si="26"/>
        <v>0</v>
      </c>
      <c r="P258" s="89"/>
      <c r="Q258" s="90"/>
      <c r="R258" s="17"/>
    </row>
    <row r="259" spans="2:18" ht="12.75">
      <c r="B259" s="79"/>
      <c r="C259" s="123"/>
      <c r="D259" s="124"/>
      <c r="E259" s="93"/>
      <c r="F259" s="93"/>
      <c r="G259" s="14"/>
      <c r="H259" s="14"/>
      <c r="I259" s="14"/>
      <c r="J259" s="93"/>
      <c r="K259" s="93"/>
      <c r="L259" s="96"/>
      <c r="M259" s="97"/>
      <c r="N259" s="74"/>
      <c r="O259" s="7">
        <f t="shared" si="26"/>
        <v>0</v>
      </c>
      <c r="P259" s="89"/>
      <c r="Q259" s="90"/>
      <c r="R259" s="17"/>
    </row>
    <row r="260" spans="2:18" ht="12.75">
      <c r="B260" s="79"/>
      <c r="C260" s="123"/>
      <c r="D260" s="124"/>
      <c r="E260" s="93"/>
      <c r="F260" s="93"/>
      <c r="G260" s="14"/>
      <c r="H260" s="6"/>
      <c r="I260" s="6"/>
      <c r="J260" s="120"/>
      <c r="K260" s="120"/>
      <c r="L260" s="77"/>
      <c r="M260" s="78"/>
      <c r="N260" s="71"/>
      <c r="O260" s="7">
        <f t="shared" si="26"/>
        <v>0</v>
      </c>
      <c r="P260" s="89"/>
      <c r="Q260" s="90"/>
      <c r="R260" s="17"/>
    </row>
    <row r="261" spans="2:18" ht="12.75">
      <c r="B261" s="79"/>
      <c r="C261" s="125"/>
      <c r="D261" s="126"/>
      <c r="E261" s="93"/>
      <c r="F261" s="93"/>
      <c r="G261" s="14"/>
      <c r="H261" s="14"/>
      <c r="I261" s="14"/>
      <c r="J261" s="93"/>
      <c r="K261" s="93"/>
      <c r="L261" s="96"/>
      <c r="M261" s="97"/>
      <c r="N261" s="74"/>
      <c r="O261" s="7">
        <f t="shared" si="26"/>
        <v>0</v>
      </c>
      <c r="P261" s="89"/>
      <c r="Q261" s="90"/>
      <c r="R261" s="17"/>
    </row>
    <row r="262" spans="2:18" ht="12.75">
      <c r="B262" s="79"/>
      <c r="C262" s="125"/>
      <c r="D262" s="126"/>
      <c r="E262" s="93"/>
      <c r="F262" s="93"/>
      <c r="G262" s="14"/>
      <c r="H262" s="6"/>
      <c r="I262" s="6"/>
      <c r="J262" s="120"/>
      <c r="K262" s="120"/>
      <c r="L262" s="77"/>
      <c r="M262" s="78"/>
      <c r="N262" s="71"/>
      <c r="O262" s="7">
        <f t="shared" si="26"/>
        <v>0</v>
      </c>
      <c r="P262" s="89"/>
      <c r="Q262" s="90"/>
      <c r="R262" s="17"/>
    </row>
    <row r="263" spans="2:18" ht="12.75">
      <c r="B263" s="79"/>
      <c r="C263" s="125"/>
      <c r="D263" s="126"/>
      <c r="E263" s="93"/>
      <c r="F263" s="93"/>
      <c r="G263" s="14"/>
      <c r="H263" s="14"/>
      <c r="I263" s="14"/>
      <c r="J263" s="95"/>
      <c r="K263" s="95"/>
      <c r="L263" s="75"/>
      <c r="M263" s="86"/>
      <c r="N263" s="76"/>
      <c r="O263" s="7">
        <f t="shared" si="26"/>
        <v>0</v>
      </c>
      <c r="P263" s="89"/>
      <c r="Q263" s="90"/>
      <c r="R263" s="17"/>
    </row>
    <row r="264" spans="2:18" ht="13.5" thickBot="1">
      <c r="B264" s="79"/>
      <c r="C264" s="127"/>
      <c r="D264" s="128"/>
      <c r="E264" s="93"/>
      <c r="F264" s="93"/>
      <c r="G264" s="14"/>
      <c r="H264" s="14"/>
      <c r="I264" s="38"/>
      <c r="J264" s="94"/>
      <c r="K264" s="94"/>
      <c r="L264" s="102"/>
      <c r="M264" s="102"/>
      <c r="N264" s="102"/>
      <c r="O264" s="7">
        <f t="shared" si="26"/>
        <v>0</v>
      </c>
      <c r="P264" s="91"/>
      <c r="Q264" s="92"/>
      <c r="R264" s="17"/>
    </row>
    <row r="265" spans="2:18" ht="14.25" thickBot="1" thickTop="1">
      <c r="B265" s="16"/>
      <c r="C265" s="116"/>
      <c r="D265" s="116"/>
      <c r="E265" s="116"/>
      <c r="F265" s="116"/>
      <c r="G265" s="41"/>
      <c r="H265" s="29"/>
      <c r="I265" s="29"/>
      <c r="J265" s="118" t="s">
        <v>22</v>
      </c>
      <c r="K265" s="119"/>
      <c r="L265" s="72">
        <f>SUM(L257:L264)</f>
        <v>0</v>
      </c>
      <c r="M265" s="72"/>
      <c r="N265" s="72"/>
      <c r="O265" s="46">
        <f>SUM(O257:O264)</f>
        <v>0</v>
      </c>
      <c r="P265" s="49"/>
      <c r="Q265" s="50"/>
      <c r="R265" s="17"/>
    </row>
    <row r="266" spans="2:18" ht="14.25" thickBot="1" thickTop="1">
      <c r="B266" s="16"/>
      <c r="C266" s="116"/>
      <c r="D266" s="116"/>
      <c r="E266" s="116"/>
      <c r="F266" s="116"/>
      <c r="G266" s="41"/>
      <c r="H266" s="43"/>
      <c r="I266" s="43"/>
      <c r="J266" s="117"/>
      <c r="K266" s="117"/>
      <c r="L266" s="73"/>
      <c r="M266" s="98"/>
      <c r="N266" s="99"/>
      <c r="O266" s="18"/>
      <c r="P266" s="100"/>
      <c r="Q266" s="101"/>
      <c r="R266" s="17"/>
    </row>
    <row r="267" spans="2:18" ht="13.5" thickTop="1">
      <c r="B267" s="79" t="s">
        <v>50</v>
      </c>
      <c r="C267" s="121"/>
      <c r="D267" s="122"/>
      <c r="E267" s="93"/>
      <c r="F267" s="93"/>
      <c r="G267" s="14"/>
      <c r="H267" s="6"/>
      <c r="I267" s="6"/>
      <c r="J267" s="120"/>
      <c r="K267" s="120"/>
      <c r="L267" s="77"/>
      <c r="M267" s="78"/>
      <c r="N267" s="71"/>
      <c r="O267" s="7">
        <f aca="true" t="shared" si="27" ref="O267:O274">IF(L267&gt;0.1,1,0)</f>
        <v>0</v>
      </c>
      <c r="P267" s="87"/>
      <c r="Q267" s="88"/>
      <c r="R267" s="17"/>
    </row>
    <row r="268" spans="2:18" ht="12.75">
      <c r="B268" s="79"/>
      <c r="C268" s="123"/>
      <c r="D268" s="124"/>
      <c r="E268" s="93"/>
      <c r="F268" s="93"/>
      <c r="G268" s="14"/>
      <c r="H268" s="6"/>
      <c r="I268" s="6"/>
      <c r="J268" s="120"/>
      <c r="K268" s="120"/>
      <c r="L268" s="77"/>
      <c r="M268" s="78"/>
      <c r="N268" s="71"/>
      <c r="O268" s="7">
        <f t="shared" si="27"/>
        <v>0</v>
      </c>
      <c r="P268" s="89"/>
      <c r="Q268" s="90"/>
      <c r="R268" s="17"/>
    </row>
    <row r="269" spans="2:18" ht="12.75">
      <c r="B269" s="79"/>
      <c r="C269" s="123"/>
      <c r="D269" s="124"/>
      <c r="E269" s="93"/>
      <c r="F269" s="93"/>
      <c r="G269" s="14"/>
      <c r="H269" s="14"/>
      <c r="I269" s="14"/>
      <c r="J269" s="93"/>
      <c r="K269" s="93"/>
      <c r="L269" s="96"/>
      <c r="M269" s="97"/>
      <c r="N269" s="74"/>
      <c r="O269" s="7">
        <f t="shared" si="27"/>
        <v>0</v>
      </c>
      <c r="P269" s="89"/>
      <c r="Q269" s="90"/>
      <c r="R269" s="17"/>
    </row>
    <row r="270" spans="2:18" ht="12.75">
      <c r="B270" s="79"/>
      <c r="C270" s="123"/>
      <c r="D270" s="124"/>
      <c r="E270" s="93"/>
      <c r="F270" s="93"/>
      <c r="G270" s="14"/>
      <c r="H270" s="6"/>
      <c r="I270" s="6"/>
      <c r="J270" s="120"/>
      <c r="K270" s="120"/>
      <c r="L270" s="77"/>
      <c r="M270" s="78"/>
      <c r="N270" s="71"/>
      <c r="O270" s="7">
        <f t="shared" si="27"/>
        <v>0</v>
      </c>
      <c r="P270" s="89"/>
      <c r="Q270" s="90"/>
      <c r="R270" s="17"/>
    </row>
    <row r="271" spans="2:18" ht="12.75">
      <c r="B271" s="79"/>
      <c r="C271" s="125"/>
      <c r="D271" s="126"/>
      <c r="E271" s="93"/>
      <c r="F271" s="93"/>
      <c r="G271" s="14"/>
      <c r="H271" s="14"/>
      <c r="I271" s="14"/>
      <c r="J271" s="93"/>
      <c r="K271" s="93"/>
      <c r="L271" s="96"/>
      <c r="M271" s="97"/>
      <c r="N271" s="74"/>
      <c r="O271" s="7">
        <f t="shared" si="27"/>
        <v>0</v>
      </c>
      <c r="P271" s="89"/>
      <c r="Q271" s="90"/>
      <c r="R271" s="17"/>
    </row>
    <row r="272" spans="2:18" ht="12.75">
      <c r="B272" s="79"/>
      <c r="C272" s="125"/>
      <c r="D272" s="126"/>
      <c r="E272" s="93"/>
      <c r="F272" s="93"/>
      <c r="G272" s="14"/>
      <c r="H272" s="6"/>
      <c r="I272" s="6"/>
      <c r="J272" s="120"/>
      <c r="K272" s="120"/>
      <c r="L272" s="77"/>
      <c r="M272" s="78"/>
      <c r="N272" s="71"/>
      <c r="O272" s="7">
        <f t="shared" si="27"/>
        <v>0</v>
      </c>
      <c r="P272" s="89"/>
      <c r="Q272" s="90"/>
      <c r="R272" s="17"/>
    </row>
    <row r="273" spans="2:18" ht="12.75">
      <c r="B273" s="79"/>
      <c r="C273" s="125"/>
      <c r="D273" s="126"/>
      <c r="E273" s="93"/>
      <c r="F273" s="93"/>
      <c r="G273" s="14"/>
      <c r="H273" s="14"/>
      <c r="I273" s="14"/>
      <c r="J273" s="93"/>
      <c r="K273" s="93"/>
      <c r="L273" s="96"/>
      <c r="M273" s="97"/>
      <c r="N273" s="74"/>
      <c r="O273" s="7">
        <f t="shared" si="27"/>
        <v>0</v>
      </c>
      <c r="P273" s="89"/>
      <c r="Q273" s="90"/>
      <c r="R273" s="17"/>
    </row>
    <row r="274" spans="2:18" ht="13.5" thickBot="1">
      <c r="B274" s="79"/>
      <c r="C274" s="127"/>
      <c r="D274" s="128"/>
      <c r="E274" s="93"/>
      <c r="F274" s="93"/>
      <c r="G274" s="14"/>
      <c r="H274" s="14"/>
      <c r="I274" s="14"/>
      <c r="J274" s="93"/>
      <c r="K274" s="93"/>
      <c r="L274" s="96"/>
      <c r="M274" s="97"/>
      <c r="N274" s="74"/>
      <c r="O274" s="7">
        <f t="shared" si="27"/>
        <v>0</v>
      </c>
      <c r="P274" s="91"/>
      <c r="Q274" s="92"/>
      <c r="R274" s="17"/>
    </row>
    <row r="275" spans="2:18" ht="14.25" thickBot="1" thickTop="1">
      <c r="B275" s="16"/>
      <c r="C275" s="116"/>
      <c r="D275" s="116"/>
      <c r="E275" s="116"/>
      <c r="F275" s="116"/>
      <c r="G275" s="41"/>
      <c r="H275" s="29"/>
      <c r="I275" s="29"/>
      <c r="J275" s="118" t="s">
        <v>22</v>
      </c>
      <c r="K275" s="119"/>
      <c r="L275" s="72">
        <f>SUM(L267:L274)</f>
        <v>0</v>
      </c>
      <c r="M275" s="72"/>
      <c r="N275" s="72"/>
      <c r="O275" s="46">
        <f>SUM(O267:O274)</f>
        <v>0</v>
      </c>
      <c r="P275" s="103"/>
      <c r="Q275" s="104"/>
      <c r="R275" s="17"/>
    </row>
    <row r="276" spans="2:18" ht="14.25" thickBot="1" thickTop="1">
      <c r="B276" s="16"/>
      <c r="C276" s="117"/>
      <c r="D276" s="117"/>
      <c r="E276" s="117"/>
      <c r="F276" s="117"/>
      <c r="G276" s="43"/>
      <c r="H276" s="43"/>
      <c r="I276" s="43"/>
      <c r="J276" s="117"/>
      <c r="K276" s="117"/>
      <c r="L276" s="73"/>
      <c r="M276" s="98"/>
      <c r="N276" s="99"/>
      <c r="O276" s="18"/>
      <c r="P276" s="100"/>
      <c r="Q276" s="101"/>
      <c r="R276" s="17"/>
    </row>
    <row r="277" spans="2:18" ht="13.5" thickTop="1">
      <c r="B277" s="79" t="s">
        <v>51</v>
      </c>
      <c r="C277" s="121"/>
      <c r="D277" s="122"/>
      <c r="E277" s="120"/>
      <c r="F277" s="120"/>
      <c r="G277" s="6"/>
      <c r="H277" s="6"/>
      <c r="I277" s="6"/>
      <c r="J277" s="120"/>
      <c r="K277" s="120"/>
      <c r="L277" s="77"/>
      <c r="M277" s="78"/>
      <c r="N277" s="71"/>
      <c r="O277" s="7">
        <f aca="true" t="shared" si="28" ref="O277:O284">IF(L277&gt;0.1,1,0)</f>
        <v>0</v>
      </c>
      <c r="P277" s="87"/>
      <c r="Q277" s="88"/>
      <c r="R277" s="17"/>
    </row>
    <row r="278" spans="2:18" ht="12.75">
      <c r="B278" s="79"/>
      <c r="C278" s="123"/>
      <c r="D278" s="124"/>
      <c r="E278" s="93"/>
      <c r="F278" s="93"/>
      <c r="G278" s="14"/>
      <c r="H278" s="6"/>
      <c r="I278" s="6"/>
      <c r="J278" s="120"/>
      <c r="K278" s="120"/>
      <c r="L278" s="77"/>
      <c r="M278" s="78"/>
      <c r="N278" s="71"/>
      <c r="O278" s="7">
        <f t="shared" si="28"/>
        <v>0</v>
      </c>
      <c r="P278" s="89"/>
      <c r="Q278" s="90"/>
      <c r="R278" s="17"/>
    </row>
    <row r="279" spans="2:18" ht="12.75">
      <c r="B279" s="79"/>
      <c r="C279" s="123"/>
      <c r="D279" s="124"/>
      <c r="E279" s="93"/>
      <c r="F279" s="93"/>
      <c r="G279" s="14"/>
      <c r="H279" s="14"/>
      <c r="I279" s="14"/>
      <c r="J279" s="93"/>
      <c r="K279" s="93"/>
      <c r="L279" s="96"/>
      <c r="M279" s="97"/>
      <c r="N279" s="74"/>
      <c r="O279" s="7">
        <f t="shared" si="28"/>
        <v>0</v>
      </c>
      <c r="P279" s="89"/>
      <c r="Q279" s="90"/>
      <c r="R279" s="17"/>
    </row>
    <row r="280" spans="2:18" ht="12.75">
      <c r="B280" s="79"/>
      <c r="C280" s="123"/>
      <c r="D280" s="124"/>
      <c r="E280" s="93"/>
      <c r="F280" s="93"/>
      <c r="G280" s="14"/>
      <c r="H280" s="6"/>
      <c r="I280" s="6"/>
      <c r="J280" s="120"/>
      <c r="K280" s="120"/>
      <c r="L280" s="77"/>
      <c r="M280" s="78"/>
      <c r="N280" s="71"/>
      <c r="O280" s="7">
        <f t="shared" si="28"/>
        <v>0</v>
      </c>
      <c r="P280" s="89"/>
      <c r="Q280" s="90"/>
      <c r="R280" s="17"/>
    </row>
    <row r="281" spans="2:18" ht="12.75">
      <c r="B281" s="79"/>
      <c r="C281" s="125"/>
      <c r="D281" s="126"/>
      <c r="E281" s="93"/>
      <c r="F281" s="93"/>
      <c r="G281" s="14"/>
      <c r="H281" s="14"/>
      <c r="I281" s="14"/>
      <c r="J281" s="93"/>
      <c r="K281" s="93"/>
      <c r="L281" s="96"/>
      <c r="M281" s="97"/>
      <c r="N281" s="74"/>
      <c r="O281" s="7">
        <f t="shared" si="28"/>
        <v>0</v>
      </c>
      <c r="P281" s="89"/>
      <c r="Q281" s="90"/>
      <c r="R281" s="17"/>
    </row>
    <row r="282" spans="2:18" ht="12.75">
      <c r="B282" s="79"/>
      <c r="C282" s="125"/>
      <c r="D282" s="126"/>
      <c r="E282" s="93"/>
      <c r="F282" s="93"/>
      <c r="G282" s="14"/>
      <c r="H282" s="6"/>
      <c r="I282" s="6"/>
      <c r="J282" s="120"/>
      <c r="K282" s="120"/>
      <c r="L282" s="77"/>
      <c r="M282" s="78"/>
      <c r="N282" s="71"/>
      <c r="O282" s="7">
        <f t="shared" si="28"/>
        <v>0</v>
      </c>
      <c r="P282" s="89"/>
      <c r="Q282" s="90"/>
      <c r="R282" s="17"/>
    </row>
    <row r="283" spans="2:18" ht="12.75">
      <c r="B283" s="79"/>
      <c r="C283" s="125"/>
      <c r="D283" s="126"/>
      <c r="E283" s="93"/>
      <c r="F283" s="93"/>
      <c r="G283" s="14"/>
      <c r="H283" s="14"/>
      <c r="I283" s="14"/>
      <c r="J283" s="93"/>
      <c r="K283" s="93"/>
      <c r="L283" s="96"/>
      <c r="M283" s="97"/>
      <c r="N283" s="74"/>
      <c r="O283" s="7">
        <f t="shared" si="28"/>
        <v>0</v>
      </c>
      <c r="P283" s="89"/>
      <c r="Q283" s="90"/>
      <c r="R283" s="17"/>
    </row>
    <row r="284" spans="2:18" ht="13.5" thickBot="1">
      <c r="B284" s="79"/>
      <c r="C284" s="127"/>
      <c r="D284" s="128"/>
      <c r="E284" s="93"/>
      <c r="F284" s="93"/>
      <c r="G284" s="14"/>
      <c r="H284" s="14"/>
      <c r="I284" s="14"/>
      <c r="J284" s="93"/>
      <c r="K284" s="93"/>
      <c r="L284" s="96"/>
      <c r="M284" s="97"/>
      <c r="N284" s="74"/>
      <c r="O284" s="7">
        <f t="shared" si="28"/>
        <v>0</v>
      </c>
      <c r="P284" s="91"/>
      <c r="Q284" s="92"/>
      <c r="R284" s="17"/>
    </row>
    <row r="285" spans="2:18" ht="14.25" thickBot="1" thickTop="1">
      <c r="B285" s="16"/>
      <c r="C285" s="116"/>
      <c r="D285" s="116"/>
      <c r="E285" s="116"/>
      <c r="F285" s="116"/>
      <c r="G285" s="41"/>
      <c r="H285" s="29"/>
      <c r="I285" s="29"/>
      <c r="J285" s="118" t="s">
        <v>22</v>
      </c>
      <c r="K285" s="119"/>
      <c r="L285" s="72">
        <f>SUM(L277:L284)</f>
        <v>0</v>
      </c>
      <c r="M285" s="72"/>
      <c r="N285" s="72"/>
      <c r="O285" s="46">
        <f>SUM(O277:O284)</f>
        <v>0</v>
      </c>
      <c r="P285" s="103"/>
      <c r="Q285" s="104"/>
      <c r="R285" s="17"/>
    </row>
    <row r="286" spans="2:18" ht="14.25" thickBot="1" thickTop="1">
      <c r="B286" s="16"/>
      <c r="C286" s="116"/>
      <c r="D286" s="116"/>
      <c r="E286" s="116"/>
      <c r="F286" s="116"/>
      <c r="G286" s="41"/>
      <c r="H286" s="41"/>
      <c r="I286" s="41"/>
      <c r="J286" s="116"/>
      <c r="K286" s="116"/>
      <c r="L286" s="105"/>
      <c r="M286" s="106"/>
      <c r="N286" s="107"/>
      <c r="O286" s="42"/>
      <c r="P286" s="108"/>
      <c r="Q286" s="109"/>
      <c r="R286" s="17"/>
    </row>
    <row r="287" spans="2:18" ht="13.5" thickTop="1">
      <c r="B287" s="79" t="s">
        <v>52</v>
      </c>
      <c r="C287" s="121"/>
      <c r="D287" s="122"/>
      <c r="E287" s="120"/>
      <c r="F287" s="120"/>
      <c r="G287" s="6"/>
      <c r="H287" s="6"/>
      <c r="I287" s="6"/>
      <c r="J287" s="120"/>
      <c r="K287" s="120"/>
      <c r="L287" s="77"/>
      <c r="M287" s="78"/>
      <c r="N287" s="71"/>
      <c r="O287" s="7">
        <f aca="true" t="shared" si="29" ref="O287:O294">IF(L287&gt;0.1,1,0)</f>
        <v>0</v>
      </c>
      <c r="P287" s="87"/>
      <c r="Q287" s="88"/>
      <c r="R287" s="17"/>
    </row>
    <row r="288" spans="2:18" ht="12.75">
      <c r="B288" s="79"/>
      <c r="C288" s="123"/>
      <c r="D288" s="124"/>
      <c r="E288" s="93"/>
      <c r="F288" s="93"/>
      <c r="G288" s="14"/>
      <c r="H288" s="6"/>
      <c r="I288" s="6"/>
      <c r="J288" s="120"/>
      <c r="K288" s="120"/>
      <c r="L288" s="77"/>
      <c r="M288" s="78"/>
      <c r="N288" s="71"/>
      <c r="O288" s="7">
        <f t="shared" si="29"/>
        <v>0</v>
      </c>
      <c r="P288" s="89"/>
      <c r="Q288" s="90"/>
      <c r="R288" s="17"/>
    </row>
    <row r="289" spans="2:18" ht="12.75">
      <c r="B289" s="79"/>
      <c r="C289" s="123"/>
      <c r="D289" s="124"/>
      <c r="E289" s="93"/>
      <c r="F289" s="93"/>
      <c r="G289" s="14"/>
      <c r="H289" s="14"/>
      <c r="I289" s="14"/>
      <c r="J289" s="93"/>
      <c r="K289" s="93"/>
      <c r="L289" s="96"/>
      <c r="M289" s="97"/>
      <c r="N289" s="74"/>
      <c r="O289" s="7">
        <f t="shared" si="29"/>
        <v>0</v>
      </c>
      <c r="P289" s="89"/>
      <c r="Q289" s="90"/>
      <c r="R289" s="17"/>
    </row>
    <row r="290" spans="2:18" ht="12.75">
      <c r="B290" s="79"/>
      <c r="C290" s="123"/>
      <c r="D290" s="124"/>
      <c r="E290" s="93"/>
      <c r="F290" s="93"/>
      <c r="G290" s="14"/>
      <c r="H290" s="6"/>
      <c r="I290" s="6"/>
      <c r="J290" s="120"/>
      <c r="K290" s="120"/>
      <c r="L290" s="77"/>
      <c r="M290" s="78"/>
      <c r="N290" s="71"/>
      <c r="O290" s="7">
        <f t="shared" si="29"/>
        <v>0</v>
      </c>
      <c r="P290" s="89"/>
      <c r="Q290" s="90"/>
      <c r="R290" s="17"/>
    </row>
    <row r="291" spans="2:18" ht="12.75">
      <c r="B291" s="79"/>
      <c r="C291" s="125"/>
      <c r="D291" s="126"/>
      <c r="E291" s="93"/>
      <c r="F291" s="93"/>
      <c r="G291" s="14"/>
      <c r="H291" s="14"/>
      <c r="I291" s="14"/>
      <c r="J291" s="93"/>
      <c r="K291" s="93"/>
      <c r="L291" s="96"/>
      <c r="M291" s="97"/>
      <c r="N291" s="74"/>
      <c r="O291" s="7">
        <f t="shared" si="29"/>
        <v>0</v>
      </c>
      <c r="P291" s="89"/>
      <c r="Q291" s="90"/>
      <c r="R291" s="17"/>
    </row>
    <row r="292" spans="2:18" ht="12.75">
      <c r="B292" s="79"/>
      <c r="C292" s="125"/>
      <c r="D292" s="126"/>
      <c r="E292" s="93"/>
      <c r="F292" s="93"/>
      <c r="G292" s="14"/>
      <c r="H292" s="6"/>
      <c r="I292" s="6"/>
      <c r="J292" s="120"/>
      <c r="K292" s="120"/>
      <c r="L292" s="77"/>
      <c r="M292" s="78"/>
      <c r="N292" s="71"/>
      <c r="O292" s="7">
        <f t="shared" si="29"/>
        <v>0</v>
      </c>
      <c r="P292" s="89"/>
      <c r="Q292" s="90"/>
      <c r="R292" s="17"/>
    </row>
    <row r="293" spans="2:18" ht="12.75">
      <c r="B293" s="79"/>
      <c r="C293" s="125"/>
      <c r="D293" s="126"/>
      <c r="E293" s="93"/>
      <c r="F293" s="93"/>
      <c r="G293" s="14"/>
      <c r="H293" s="14"/>
      <c r="I293" s="14"/>
      <c r="J293" s="93"/>
      <c r="K293" s="93"/>
      <c r="L293" s="96"/>
      <c r="M293" s="97"/>
      <c r="N293" s="74"/>
      <c r="O293" s="7">
        <f t="shared" si="29"/>
        <v>0</v>
      </c>
      <c r="P293" s="89"/>
      <c r="Q293" s="90"/>
      <c r="R293" s="17"/>
    </row>
    <row r="294" spans="2:18" ht="13.5" thickBot="1">
      <c r="B294" s="79"/>
      <c r="C294" s="127"/>
      <c r="D294" s="128"/>
      <c r="E294" s="93"/>
      <c r="F294" s="93"/>
      <c r="G294" s="14"/>
      <c r="H294" s="14"/>
      <c r="I294" s="14"/>
      <c r="J294" s="93"/>
      <c r="K294" s="93"/>
      <c r="L294" s="96"/>
      <c r="M294" s="97"/>
      <c r="N294" s="74"/>
      <c r="O294" s="7">
        <f t="shared" si="29"/>
        <v>0</v>
      </c>
      <c r="P294" s="91"/>
      <c r="Q294" s="92"/>
      <c r="R294" s="17"/>
    </row>
    <row r="295" spans="2:18" ht="14.25" thickBot="1" thickTop="1">
      <c r="B295" s="16"/>
      <c r="C295" s="116"/>
      <c r="D295" s="116"/>
      <c r="E295" s="116"/>
      <c r="F295" s="116"/>
      <c r="G295" s="41"/>
      <c r="H295" s="29"/>
      <c r="I295" s="29"/>
      <c r="J295" s="118" t="s">
        <v>22</v>
      </c>
      <c r="K295" s="119"/>
      <c r="L295" s="72">
        <f>SUM(L287:L294)</f>
        <v>0</v>
      </c>
      <c r="M295" s="72"/>
      <c r="N295" s="72"/>
      <c r="O295" s="46">
        <f>SUM(O287:O294)</f>
        <v>0</v>
      </c>
      <c r="P295" s="103"/>
      <c r="Q295" s="104"/>
      <c r="R295" s="17"/>
    </row>
    <row r="296" spans="2:18" ht="14.25" thickBot="1" thickTop="1">
      <c r="B296" s="16"/>
      <c r="C296" s="116"/>
      <c r="D296" s="116"/>
      <c r="E296" s="116"/>
      <c r="F296" s="116"/>
      <c r="G296" s="41"/>
      <c r="H296" s="41"/>
      <c r="I296" s="41"/>
      <c r="J296" s="116"/>
      <c r="K296" s="116"/>
      <c r="L296" s="105"/>
      <c r="M296" s="106"/>
      <c r="N296" s="107"/>
      <c r="O296" s="42"/>
      <c r="P296" s="108"/>
      <c r="Q296" s="109"/>
      <c r="R296" s="17"/>
    </row>
    <row r="297" spans="2:18" ht="13.5" thickTop="1">
      <c r="B297" s="79" t="s">
        <v>53</v>
      </c>
      <c r="C297" s="121"/>
      <c r="D297" s="122"/>
      <c r="E297" s="120"/>
      <c r="F297" s="120"/>
      <c r="G297" s="6"/>
      <c r="H297" s="6"/>
      <c r="I297" s="6"/>
      <c r="J297" s="120"/>
      <c r="K297" s="120"/>
      <c r="L297" s="77"/>
      <c r="M297" s="78"/>
      <c r="N297" s="71"/>
      <c r="O297" s="7">
        <f aca="true" t="shared" si="30" ref="O297:O304">IF(L297&gt;0.1,1,0)</f>
        <v>0</v>
      </c>
      <c r="P297" s="87"/>
      <c r="Q297" s="88"/>
      <c r="R297" s="17"/>
    </row>
    <row r="298" spans="2:18" ht="12.75">
      <c r="B298" s="79"/>
      <c r="C298" s="123"/>
      <c r="D298" s="124"/>
      <c r="E298" s="93"/>
      <c r="F298" s="93"/>
      <c r="G298" s="14"/>
      <c r="H298" s="6"/>
      <c r="I298" s="6"/>
      <c r="J298" s="120"/>
      <c r="K298" s="120"/>
      <c r="L298" s="77"/>
      <c r="M298" s="78"/>
      <c r="N298" s="71"/>
      <c r="O298" s="7">
        <f t="shared" si="30"/>
        <v>0</v>
      </c>
      <c r="P298" s="89"/>
      <c r="Q298" s="90"/>
      <c r="R298" s="17"/>
    </row>
    <row r="299" spans="2:18" ht="12.75">
      <c r="B299" s="79"/>
      <c r="C299" s="123"/>
      <c r="D299" s="124"/>
      <c r="E299" s="93"/>
      <c r="F299" s="93"/>
      <c r="G299" s="14"/>
      <c r="H299" s="14"/>
      <c r="I299" s="14"/>
      <c r="J299" s="93"/>
      <c r="K299" s="93"/>
      <c r="L299" s="96"/>
      <c r="M299" s="97"/>
      <c r="N299" s="74"/>
      <c r="O299" s="7">
        <f t="shared" si="30"/>
        <v>0</v>
      </c>
      <c r="P299" s="89"/>
      <c r="Q299" s="90"/>
      <c r="R299" s="17"/>
    </row>
    <row r="300" spans="2:18" ht="12.75">
      <c r="B300" s="79"/>
      <c r="C300" s="123"/>
      <c r="D300" s="124"/>
      <c r="E300" s="93"/>
      <c r="F300" s="93"/>
      <c r="G300" s="14"/>
      <c r="H300" s="6"/>
      <c r="I300" s="6"/>
      <c r="J300" s="120"/>
      <c r="K300" s="120"/>
      <c r="L300" s="77"/>
      <c r="M300" s="78"/>
      <c r="N300" s="71"/>
      <c r="O300" s="7">
        <f t="shared" si="30"/>
        <v>0</v>
      </c>
      <c r="P300" s="89"/>
      <c r="Q300" s="90"/>
      <c r="R300" s="17"/>
    </row>
    <row r="301" spans="2:18" ht="12.75">
      <c r="B301" s="79"/>
      <c r="C301" s="125"/>
      <c r="D301" s="126"/>
      <c r="E301" s="93"/>
      <c r="F301" s="93"/>
      <c r="G301" s="14"/>
      <c r="H301" s="14"/>
      <c r="I301" s="14"/>
      <c r="J301" s="93"/>
      <c r="K301" s="93"/>
      <c r="L301" s="96"/>
      <c r="M301" s="97"/>
      <c r="N301" s="74"/>
      <c r="O301" s="7">
        <f t="shared" si="30"/>
        <v>0</v>
      </c>
      <c r="P301" s="89"/>
      <c r="Q301" s="90"/>
      <c r="R301" s="17"/>
    </row>
    <row r="302" spans="2:18" ht="12.75">
      <c r="B302" s="79"/>
      <c r="C302" s="125"/>
      <c r="D302" s="126"/>
      <c r="E302" s="93"/>
      <c r="F302" s="93"/>
      <c r="G302" s="14"/>
      <c r="H302" s="6"/>
      <c r="I302" s="6"/>
      <c r="J302" s="120"/>
      <c r="K302" s="120"/>
      <c r="L302" s="77"/>
      <c r="M302" s="78"/>
      <c r="N302" s="71"/>
      <c r="O302" s="7">
        <f t="shared" si="30"/>
        <v>0</v>
      </c>
      <c r="P302" s="89"/>
      <c r="Q302" s="90"/>
      <c r="R302" s="17"/>
    </row>
    <row r="303" spans="2:18" ht="12.75">
      <c r="B303" s="79"/>
      <c r="C303" s="125"/>
      <c r="D303" s="126"/>
      <c r="E303" s="93"/>
      <c r="F303" s="93"/>
      <c r="G303" s="14"/>
      <c r="H303" s="14"/>
      <c r="I303" s="14"/>
      <c r="J303" s="93"/>
      <c r="K303" s="93"/>
      <c r="L303" s="96"/>
      <c r="M303" s="97"/>
      <c r="N303" s="74"/>
      <c r="O303" s="7">
        <f t="shared" si="30"/>
        <v>0</v>
      </c>
      <c r="P303" s="89"/>
      <c r="Q303" s="90"/>
      <c r="R303" s="17"/>
    </row>
    <row r="304" spans="2:18" ht="13.5" thickBot="1">
      <c r="B304" s="79"/>
      <c r="C304" s="127"/>
      <c r="D304" s="128"/>
      <c r="E304" s="93"/>
      <c r="F304" s="93"/>
      <c r="G304" s="14"/>
      <c r="H304" s="14"/>
      <c r="I304" s="14"/>
      <c r="J304" s="93"/>
      <c r="K304" s="93"/>
      <c r="L304" s="96"/>
      <c r="M304" s="97"/>
      <c r="N304" s="74"/>
      <c r="O304" s="7">
        <f t="shared" si="30"/>
        <v>0</v>
      </c>
      <c r="P304" s="91"/>
      <c r="Q304" s="92"/>
      <c r="R304" s="17"/>
    </row>
    <row r="305" spans="2:18" ht="14.25" thickBot="1" thickTop="1">
      <c r="B305" s="16"/>
      <c r="C305" s="116"/>
      <c r="D305" s="116"/>
      <c r="E305" s="116"/>
      <c r="F305" s="116"/>
      <c r="G305" s="41"/>
      <c r="H305" s="29"/>
      <c r="I305" s="29"/>
      <c r="J305" s="118" t="s">
        <v>22</v>
      </c>
      <c r="K305" s="119"/>
      <c r="L305" s="72">
        <f>SUM(L297:L304)</f>
        <v>0</v>
      </c>
      <c r="M305" s="72"/>
      <c r="N305" s="72"/>
      <c r="O305" s="46">
        <f>SUM(O297:O304)</f>
        <v>0</v>
      </c>
      <c r="P305" s="103"/>
      <c r="Q305" s="104"/>
      <c r="R305" s="17"/>
    </row>
    <row r="306" spans="2:18" ht="14.25" thickBot="1" thickTop="1">
      <c r="B306" s="16"/>
      <c r="C306" s="116"/>
      <c r="D306" s="116"/>
      <c r="E306" s="116"/>
      <c r="F306" s="116"/>
      <c r="G306" s="41"/>
      <c r="H306" s="41"/>
      <c r="I306" s="41"/>
      <c r="J306" s="116"/>
      <c r="K306" s="116"/>
      <c r="L306" s="105"/>
      <c r="M306" s="106"/>
      <c r="N306" s="107"/>
      <c r="O306" s="42"/>
      <c r="P306" s="108"/>
      <c r="Q306" s="109"/>
      <c r="R306" s="17"/>
    </row>
    <row r="307" spans="2:18" ht="13.5" thickTop="1">
      <c r="B307" s="79" t="s">
        <v>54</v>
      </c>
      <c r="C307" s="121"/>
      <c r="D307" s="122"/>
      <c r="E307" s="120"/>
      <c r="F307" s="120"/>
      <c r="G307" s="6"/>
      <c r="H307" s="6"/>
      <c r="I307" s="6"/>
      <c r="J307" s="120"/>
      <c r="K307" s="120"/>
      <c r="L307" s="77"/>
      <c r="M307" s="78"/>
      <c r="N307" s="71"/>
      <c r="O307" s="7">
        <f aca="true" t="shared" si="31" ref="O307:O314">IF(L307&gt;0.1,1,0)</f>
        <v>0</v>
      </c>
      <c r="P307" s="87"/>
      <c r="Q307" s="88"/>
      <c r="R307" s="17"/>
    </row>
    <row r="308" spans="2:18" ht="12.75">
      <c r="B308" s="79"/>
      <c r="C308" s="123"/>
      <c r="D308" s="124"/>
      <c r="E308" s="93"/>
      <c r="F308" s="93"/>
      <c r="G308" s="14"/>
      <c r="H308" s="6"/>
      <c r="I308" s="6"/>
      <c r="J308" s="120"/>
      <c r="K308" s="120"/>
      <c r="L308" s="77"/>
      <c r="M308" s="78"/>
      <c r="N308" s="71"/>
      <c r="O308" s="7">
        <f t="shared" si="31"/>
        <v>0</v>
      </c>
      <c r="P308" s="89"/>
      <c r="Q308" s="90"/>
      <c r="R308" s="17"/>
    </row>
    <row r="309" spans="2:18" ht="12.75">
      <c r="B309" s="79"/>
      <c r="C309" s="123"/>
      <c r="D309" s="124"/>
      <c r="E309" s="93"/>
      <c r="F309" s="93"/>
      <c r="G309" s="14"/>
      <c r="H309" s="14"/>
      <c r="I309" s="14"/>
      <c r="J309" s="93"/>
      <c r="K309" s="93"/>
      <c r="L309" s="96"/>
      <c r="M309" s="97"/>
      <c r="N309" s="74"/>
      <c r="O309" s="7">
        <f t="shared" si="31"/>
        <v>0</v>
      </c>
      <c r="P309" s="89"/>
      <c r="Q309" s="90"/>
      <c r="R309" s="17"/>
    </row>
    <row r="310" spans="2:18" ht="12.75">
      <c r="B310" s="79"/>
      <c r="C310" s="123"/>
      <c r="D310" s="124"/>
      <c r="E310" s="93"/>
      <c r="F310" s="93"/>
      <c r="G310" s="14"/>
      <c r="H310" s="6"/>
      <c r="I310" s="6"/>
      <c r="J310" s="120"/>
      <c r="K310" s="120"/>
      <c r="L310" s="77"/>
      <c r="M310" s="78"/>
      <c r="N310" s="71"/>
      <c r="O310" s="7">
        <f t="shared" si="31"/>
        <v>0</v>
      </c>
      <c r="P310" s="89"/>
      <c r="Q310" s="90"/>
      <c r="R310" s="17"/>
    </row>
    <row r="311" spans="2:18" ht="12.75">
      <c r="B311" s="79"/>
      <c r="C311" s="125"/>
      <c r="D311" s="126"/>
      <c r="E311" s="93"/>
      <c r="F311" s="93"/>
      <c r="G311" s="14"/>
      <c r="H311" s="14"/>
      <c r="I311" s="14"/>
      <c r="J311" s="93"/>
      <c r="K311" s="93"/>
      <c r="L311" s="96"/>
      <c r="M311" s="97"/>
      <c r="N311" s="74"/>
      <c r="O311" s="7">
        <f t="shared" si="31"/>
        <v>0</v>
      </c>
      <c r="P311" s="89"/>
      <c r="Q311" s="90"/>
      <c r="R311" s="17"/>
    </row>
    <row r="312" spans="2:18" ht="12.75">
      <c r="B312" s="79"/>
      <c r="C312" s="125"/>
      <c r="D312" s="126"/>
      <c r="E312" s="93"/>
      <c r="F312" s="93"/>
      <c r="G312" s="14"/>
      <c r="H312" s="6"/>
      <c r="I312" s="6"/>
      <c r="J312" s="120"/>
      <c r="K312" s="120"/>
      <c r="L312" s="77"/>
      <c r="M312" s="78"/>
      <c r="N312" s="71"/>
      <c r="O312" s="7">
        <f t="shared" si="31"/>
        <v>0</v>
      </c>
      <c r="P312" s="89"/>
      <c r="Q312" s="90"/>
      <c r="R312" s="17"/>
    </row>
    <row r="313" spans="2:18" ht="12.75">
      <c r="B313" s="79"/>
      <c r="C313" s="125"/>
      <c r="D313" s="126"/>
      <c r="E313" s="93"/>
      <c r="F313" s="93"/>
      <c r="G313" s="14"/>
      <c r="H313" s="14"/>
      <c r="I313" s="14"/>
      <c r="J313" s="93"/>
      <c r="K313" s="93"/>
      <c r="L313" s="96"/>
      <c r="M313" s="97"/>
      <c r="N313" s="74"/>
      <c r="O313" s="7">
        <f t="shared" si="31"/>
        <v>0</v>
      </c>
      <c r="P313" s="89"/>
      <c r="Q313" s="90"/>
      <c r="R313" s="17"/>
    </row>
    <row r="314" spans="2:18" ht="13.5" thickBot="1">
      <c r="B314" s="79"/>
      <c r="C314" s="127"/>
      <c r="D314" s="128"/>
      <c r="E314" s="93"/>
      <c r="F314" s="93"/>
      <c r="G314" s="14"/>
      <c r="H314" s="14"/>
      <c r="I314" s="14"/>
      <c r="J314" s="93"/>
      <c r="K314" s="93"/>
      <c r="L314" s="96"/>
      <c r="M314" s="97"/>
      <c r="N314" s="74"/>
      <c r="O314" s="7">
        <f t="shared" si="31"/>
        <v>0</v>
      </c>
      <c r="P314" s="91"/>
      <c r="Q314" s="92"/>
      <c r="R314" s="17"/>
    </row>
    <row r="315" spans="2:18" ht="14.25" thickBot="1" thickTop="1">
      <c r="B315" s="16"/>
      <c r="C315" s="116"/>
      <c r="D315" s="116"/>
      <c r="E315" s="116"/>
      <c r="F315" s="116"/>
      <c r="G315" s="41"/>
      <c r="H315" s="29"/>
      <c r="I315" s="29"/>
      <c r="J315" s="118" t="s">
        <v>22</v>
      </c>
      <c r="K315" s="119"/>
      <c r="L315" s="72">
        <f>SUM(L307:L314)</f>
        <v>0</v>
      </c>
      <c r="M315" s="72"/>
      <c r="N315" s="72"/>
      <c r="O315" s="46">
        <f>SUM(O307:O314)</f>
        <v>0</v>
      </c>
      <c r="P315" s="103"/>
      <c r="Q315" s="104"/>
      <c r="R315" s="17"/>
    </row>
    <row r="316" spans="2:18" ht="14.25" thickBot="1" thickTop="1">
      <c r="B316" s="16"/>
      <c r="C316" s="116"/>
      <c r="D316" s="116"/>
      <c r="E316" s="116"/>
      <c r="F316" s="116"/>
      <c r="G316" s="41"/>
      <c r="H316" s="41"/>
      <c r="I316" s="41"/>
      <c r="J316" s="116"/>
      <c r="K316" s="116"/>
      <c r="L316" s="105"/>
      <c r="M316" s="106"/>
      <c r="N316" s="107"/>
      <c r="O316" s="42"/>
      <c r="P316" s="108"/>
      <c r="Q316" s="109"/>
      <c r="R316" s="17"/>
    </row>
    <row r="317" spans="2:18" ht="13.5" thickTop="1">
      <c r="B317" s="79" t="s">
        <v>55</v>
      </c>
      <c r="C317" s="121"/>
      <c r="D317" s="122"/>
      <c r="E317" s="120"/>
      <c r="F317" s="120"/>
      <c r="G317" s="6"/>
      <c r="H317" s="6"/>
      <c r="I317" s="6"/>
      <c r="J317" s="120"/>
      <c r="K317" s="120"/>
      <c r="L317" s="77"/>
      <c r="M317" s="78"/>
      <c r="N317" s="71"/>
      <c r="O317" s="7">
        <f aca="true" t="shared" si="32" ref="O317:O324">IF(L317&gt;0.1,1,0)</f>
        <v>0</v>
      </c>
      <c r="P317" s="87"/>
      <c r="Q317" s="88"/>
      <c r="R317" s="17"/>
    </row>
    <row r="318" spans="2:18" ht="12.75">
      <c r="B318" s="79"/>
      <c r="C318" s="123"/>
      <c r="D318" s="124"/>
      <c r="E318" s="93"/>
      <c r="F318" s="93"/>
      <c r="G318" s="14"/>
      <c r="H318" s="6"/>
      <c r="I318" s="6"/>
      <c r="J318" s="120"/>
      <c r="K318" s="120"/>
      <c r="L318" s="77"/>
      <c r="M318" s="78"/>
      <c r="N318" s="71"/>
      <c r="O318" s="7">
        <f t="shared" si="32"/>
        <v>0</v>
      </c>
      <c r="P318" s="89"/>
      <c r="Q318" s="90"/>
      <c r="R318" s="17"/>
    </row>
    <row r="319" spans="2:18" ht="12.75">
      <c r="B319" s="79"/>
      <c r="C319" s="123"/>
      <c r="D319" s="124"/>
      <c r="E319" s="93"/>
      <c r="F319" s="93"/>
      <c r="G319" s="14"/>
      <c r="H319" s="14"/>
      <c r="I319" s="14"/>
      <c r="J319" s="93"/>
      <c r="K319" s="93"/>
      <c r="L319" s="96"/>
      <c r="M319" s="97"/>
      <c r="N319" s="74"/>
      <c r="O319" s="7">
        <f t="shared" si="32"/>
        <v>0</v>
      </c>
      <c r="P319" s="89"/>
      <c r="Q319" s="90"/>
      <c r="R319" s="17"/>
    </row>
    <row r="320" spans="2:18" ht="12.75">
      <c r="B320" s="79"/>
      <c r="C320" s="123"/>
      <c r="D320" s="124"/>
      <c r="E320" s="93"/>
      <c r="F320" s="93"/>
      <c r="G320" s="14"/>
      <c r="H320" s="6"/>
      <c r="I320" s="6"/>
      <c r="J320" s="120"/>
      <c r="K320" s="120"/>
      <c r="L320" s="77"/>
      <c r="M320" s="78"/>
      <c r="N320" s="71"/>
      <c r="O320" s="7">
        <f t="shared" si="32"/>
        <v>0</v>
      </c>
      <c r="P320" s="89"/>
      <c r="Q320" s="90"/>
      <c r="R320" s="17"/>
    </row>
    <row r="321" spans="2:18" ht="12.75">
      <c r="B321" s="79"/>
      <c r="C321" s="125"/>
      <c r="D321" s="126"/>
      <c r="E321" s="93"/>
      <c r="F321" s="93"/>
      <c r="G321" s="14"/>
      <c r="H321" s="14"/>
      <c r="I321" s="14"/>
      <c r="J321" s="93"/>
      <c r="K321" s="93"/>
      <c r="L321" s="96"/>
      <c r="M321" s="97"/>
      <c r="N321" s="74"/>
      <c r="O321" s="7">
        <f t="shared" si="32"/>
        <v>0</v>
      </c>
      <c r="P321" s="89"/>
      <c r="Q321" s="90"/>
      <c r="R321" s="17"/>
    </row>
    <row r="322" spans="2:18" ht="12.75">
      <c r="B322" s="79"/>
      <c r="C322" s="125"/>
      <c r="D322" s="126"/>
      <c r="E322" s="93"/>
      <c r="F322" s="93"/>
      <c r="G322" s="14"/>
      <c r="H322" s="6"/>
      <c r="I322" s="6"/>
      <c r="J322" s="120"/>
      <c r="K322" s="120"/>
      <c r="L322" s="77"/>
      <c r="M322" s="78"/>
      <c r="N322" s="71"/>
      <c r="O322" s="7">
        <f t="shared" si="32"/>
        <v>0</v>
      </c>
      <c r="P322" s="89"/>
      <c r="Q322" s="90"/>
      <c r="R322" s="17"/>
    </row>
    <row r="323" spans="2:18" ht="12.75">
      <c r="B323" s="79"/>
      <c r="C323" s="125"/>
      <c r="D323" s="126"/>
      <c r="E323" s="93"/>
      <c r="F323" s="93"/>
      <c r="G323" s="14"/>
      <c r="H323" s="14"/>
      <c r="I323" s="14"/>
      <c r="J323" s="93"/>
      <c r="K323" s="93"/>
      <c r="L323" s="96"/>
      <c r="M323" s="97"/>
      <c r="N323" s="74"/>
      <c r="O323" s="7">
        <f t="shared" si="32"/>
        <v>0</v>
      </c>
      <c r="P323" s="89"/>
      <c r="Q323" s="90"/>
      <c r="R323" s="17"/>
    </row>
    <row r="324" spans="2:18" ht="13.5" thickBot="1">
      <c r="B324" s="79"/>
      <c r="C324" s="127"/>
      <c r="D324" s="128"/>
      <c r="E324" s="93"/>
      <c r="F324" s="93"/>
      <c r="G324" s="14"/>
      <c r="H324" s="14"/>
      <c r="I324" s="14"/>
      <c r="J324" s="93"/>
      <c r="K324" s="93"/>
      <c r="L324" s="96"/>
      <c r="M324" s="97"/>
      <c r="N324" s="74"/>
      <c r="O324" s="7">
        <f t="shared" si="32"/>
        <v>0</v>
      </c>
      <c r="P324" s="91"/>
      <c r="Q324" s="92"/>
      <c r="R324" s="17"/>
    </row>
    <row r="325" spans="2:18" ht="14.25" thickBot="1" thickTop="1">
      <c r="B325" s="16"/>
      <c r="C325" s="116"/>
      <c r="D325" s="116"/>
      <c r="E325" s="116"/>
      <c r="F325" s="116"/>
      <c r="G325" s="41"/>
      <c r="H325" s="29"/>
      <c r="I325" s="29"/>
      <c r="J325" s="118" t="s">
        <v>22</v>
      </c>
      <c r="K325" s="119"/>
      <c r="L325" s="72">
        <f>SUM(L317:L324)</f>
        <v>0</v>
      </c>
      <c r="M325" s="72"/>
      <c r="N325" s="72"/>
      <c r="O325" s="46">
        <f>SUM(O317:O324)</f>
        <v>0</v>
      </c>
      <c r="P325" s="103"/>
      <c r="Q325" s="104"/>
      <c r="R325" s="17"/>
    </row>
    <row r="326" spans="2:18" ht="14.25" thickBot="1" thickTop="1">
      <c r="B326" s="16"/>
      <c r="C326" s="116"/>
      <c r="D326" s="116"/>
      <c r="E326" s="116"/>
      <c r="F326" s="116"/>
      <c r="G326" s="41"/>
      <c r="H326" s="41"/>
      <c r="I326" s="41"/>
      <c r="J326" s="116"/>
      <c r="K326" s="116"/>
      <c r="L326" s="105"/>
      <c r="M326" s="106"/>
      <c r="N326" s="107"/>
      <c r="O326" s="42"/>
      <c r="P326" s="108"/>
      <c r="Q326" s="109"/>
      <c r="R326" s="17"/>
    </row>
    <row r="327" spans="2:18" ht="13.5" thickTop="1">
      <c r="B327" s="79" t="s">
        <v>56</v>
      </c>
      <c r="C327" s="121"/>
      <c r="D327" s="122"/>
      <c r="E327" s="120"/>
      <c r="F327" s="120"/>
      <c r="G327" s="6"/>
      <c r="H327" s="6"/>
      <c r="I327" s="6"/>
      <c r="J327" s="120"/>
      <c r="K327" s="120"/>
      <c r="L327" s="77"/>
      <c r="M327" s="78"/>
      <c r="N327" s="71"/>
      <c r="O327" s="7">
        <f aca="true" t="shared" si="33" ref="O327:O334">IF(L327&gt;0.1,1,0)</f>
        <v>0</v>
      </c>
      <c r="P327" s="87"/>
      <c r="Q327" s="88"/>
      <c r="R327" s="17"/>
    </row>
    <row r="328" spans="2:18" ht="12.75">
      <c r="B328" s="79"/>
      <c r="C328" s="123"/>
      <c r="D328" s="124"/>
      <c r="E328" s="93"/>
      <c r="F328" s="93"/>
      <c r="G328" s="14"/>
      <c r="H328" s="6"/>
      <c r="I328" s="6"/>
      <c r="J328" s="120"/>
      <c r="K328" s="120"/>
      <c r="L328" s="77"/>
      <c r="M328" s="78"/>
      <c r="N328" s="71"/>
      <c r="O328" s="7">
        <f t="shared" si="33"/>
        <v>0</v>
      </c>
      <c r="P328" s="89"/>
      <c r="Q328" s="90"/>
      <c r="R328" s="17"/>
    </row>
    <row r="329" spans="2:18" ht="12.75">
      <c r="B329" s="79"/>
      <c r="C329" s="123"/>
      <c r="D329" s="124"/>
      <c r="E329" s="93"/>
      <c r="F329" s="93"/>
      <c r="G329" s="14"/>
      <c r="H329" s="14"/>
      <c r="I329" s="14"/>
      <c r="J329" s="93"/>
      <c r="K329" s="93"/>
      <c r="L329" s="96"/>
      <c r="M329" s="97"/>
      <c r="N329" s="74"/>
      <c r="O329" s="7">
        <f t="shared" si="33"/>
        <v>0</v>
      </c>
      <c r="P329" s="89"/>
      <c r="Q329" s="90"/>
      <c r="R329" s="17"/>
    </row>
    <row r="330" spans="2:18" ht="12.75">
      <c r="B330" s="79"/>
      <c r="C330" s="123"/>
      <c r="D330" s="124"/>
      <c r="E330" s="93"/>
      <c r="F330" s="93"/>
      <c r="G330" s="14"/>
      <c r="H330" s="6"/>
      <c r="I330" s="6"/>
      <c r="J330" s="120"/>
      <c r="K330" s="120"/>
      <c r="L330" s="77"/>
      <c r="M330" s="78"/>
      <c r="N330" s="71"/>
      <c r="O330" s="7">
        <f t="shared" si="33"/>
        <v>0</v>
      </c>
      <c r="P330" s="89"/>
      <c r="Q330" s="90"/>
      <c r="R330" s="17"/>
    </row>
    <row r="331" spans="2:18" ht="12.75">
      <c r="B331" s="79"/>
      <c r="C331" s="125"/>
      <c r="D331" s="126"/>
      <c r="E331" s="93"/>
      <c r="F331" s="93"/>
      <c r="G331" s="14"/>
      <c r="H331" s="14"/>
      <c r="I331" s="14"/>
      <c r="J331" s="93"/>
      <c r="K331" s="93"/>
      <c r="L331" s="96"/>
      <c r="M331" s="97"/>
      <c r="N331" s="74"/>
      <c r="O331" s="7">
        <f t="shared" si="33"/>
        <v>0</v>
      </c>
      <c r="P331" s="89"/>
      <c r="Q331" s="90"/>
      <c r="R331" s="17"/>
    </row>
    <row r="332" spans="2:18" ht="12.75">
      <c r="B332" s="79"/>
      <c r="C332" s="125"/>
      <c r="D332" s="126"/>
      <c r="E332" s="93"/>
      <c r="F332" s="93"/>
      <c r="G332" s="14"/>
      <c r="H332" s="6"/>
      <c r="I332" s="6"/>
      <c r="J332" s="120"/>
      <c r="K332" s="120"/>
      <c r="L332" s="77"/>
      <c r="M332" s="78"/>
      <c r="N332" s="71"/>
      <c r="O332" s="7">
        <f t="shared" si="33"/>
        <v>0</v>
      </c>
      <c r="P332" s="89"/>
      <c r="Q332" s="90"/>
      <c r="R332" s="17"/>
    </row>
    <row r="333" spans="2:18" ht="12.75">
      <c r="B333" s="79"/>
      <c r="C333" s="125"/>
      <c r="D333" s="126"/>
      <c r="E333" s="93"/>
      <c r="F333" s="93"/>
      <c r="G333" s="14"/>
      <c r="H333" s="14"/>
      <c r="I333" s="14"/>
      <c r="J333" s="95"/>
      <c r="K333" s="95"/>
      <c r="L333" s="75"/>
      <c r="M333" s="86"/>
      <c r="N333" s="76"/>
      <c r="O333" s="7">
        <f t="shared" si="33"/>
        <v>0</v>
      </c>
      <c r="P333" s="89"/>
      <c r="Q333" s="90"/>
      <c r="R333" s="17"/>
    </row>
    <row r="334" spans="2:18" ht="13.5" thickBot="1">
      <c r="B334" s="79"/>
      <c r="C334" s="127"/>
      <c r="D334" s="128"/>
      <c r="E334" s="93"/>
      <c r="F334" s="93"/>
      <c r="G334" s="14"/>
      <c r="H334" s="14"/>
      <c r="I334" s="38"/>
      <c r="J334" s="94"/>
      <c r="K334" s="94"/>
      <c r="L334" s="102"/>
      <c r="M334" s="102"/>
      <c r="N334" s="102"/>
      <c r="O334" s="7">
        <f t="shared" si="33"/>
        <v>0</v>
      </c>
      <c r="P334" s="91"/>
      <c r="Q334" s="92"/>
      <c r="R334" s="17"/>
    </row>
    <row r="335" spans="2:18" ht="14.25" thickBot="1" thickTop="1">
      <c r="B335" s="16"/>
      <c r="C335" s="116"/>
      <c r="D335" s="116"/>
      <c r="E335" s="116"/>
      <c r="F335" s="116"/>
      <c r="G335" s="41"/>
      <c r="H335" s="29"/>
      <c r="I335" s="29"/>
      <c r="J335" s="118" t="s">
        <v>22</v>
      </c>
      <c r="K335" s="119"/>
      <c r="L335" s="72">
        <f>SUM(L327:L334)</f>
        <v>0</v>
      </c>
      <c r="M335" s="72"/>
      <c r="N335" s="72"/>
      <c r="O335" s="46">
        <f>SUM(O327:O334)</f>
        <v>0</v>
      </c>
      <c r="P335" s="49"/>
      <c r="Q335" s="50"/>
      <c r="R335" s="17"/>
    </row>
    <row r="336" spans="2:18" ht="14.25" thickBot="1" thickTop="1">
      <c r="B336" s="16"/>
      <c r="C336" s="116"/>
      <c r="D336" s="116"/>
      <c r="E336" s="116"/>
      <c r="F336" s="116"/>
      <c r="G336" s="41"/>
      <c r="H336" s="43"/>
      <c r="I336" s="43"/>
      <c r="J336" s="117"/>
      <c r="K336" s="117"/>
      <c r="L336" s="73"/>
      <c r="M336" s="98"/>
      <c r="N336" s="99"/>
      <c r="O336" s="18"/>
      <c r="P336" s="100"/>
      <c r="Q336" s="101"/>
      <c r="R336" s="17"/>
    </row>
    <row r="337" spans="2:18" ht="13.5" thickTop="1">
      <c r="B337" s="79" t="s">
        <v>57</v>
      </c>
      <c r="C337" s="121"/>
      <c r="D337" s="122"/>
      <c r="E337" s="93"/>
      <c r="F337" s="93"/>
      <c r="G337" s="14"/>
      <c r="H337" s="6"/>
      <c r="I337" s="6"/>
      <c r="J337" s="120"/>
      <c r="K337" s="120"/>
      <c r="L337" s="77"/>
      <c r="M337" s="78"/>
      <c r="N337" s="71"/>
      <c r="O337" s="7">
        <f aca="true" t="shared" si="34" ref="O337:O344">IF(L337&gt;0.1,1,0)</f>
        <v>0</v>
      </c>
      <c r="P337" s="87"/>
      <c r="Q337" s="88"/>
      <c r="R337" s="17"/>
    </row>
    <row r="338" spans="2:18" ht="12.75">
      <c r="B338" s="79"/>
      <c r="C338" s="123"/>
      <c r="D338" s="124"/>
      <c r="E338" s="93"/>
      <c r="F338" s="93"/>
      <c r="G338" s="14"/>
      <c r="H338" s="6"/>
      <c r="I338" s="6"/>
      <c r="J338" s="120"/>
      <c r="K338" s="120"/>
      <c r="L338" s="77"/>
      <c r="M338" s="78"/>
      <c r="N338" s="71"/>
      <c r="O338" s="7">
        <f t="shared" si="34"/>
        <v>0</v>
      </c>
      <c r="P338" s="89"/>
      <c r="Q338" s="90"/>
      <c r="R338" s="17"/>
    </row>
    <row r="339" spans="2:18" ht="12.75">
      <c r="B339" s="79"/>
      <c r="C339" s="123"/>
      <c r="D339" s="124"/>
      <c r="E339" s="93"/>
      <c r="F339" s="93"/>
      <c r="G339" s="14"/>
      <c r="H339" s="14"/>
      <c r="I339" s="14"/>
      <c r="J339" s="93"/>
      <c r="K339" s="93"/>
      <c r="L339" s="96"/>
      <c r="M339" s="97"/>
      <c r="N339" s="74"/>
      <c r="O339" s="7">
        <f t="shared" si="34"/>
        <v>0</v>
      </c>
      <c r="P339" s="89"/>
      <c r="Q339" s="90"/>
      <c r="R339" s="17"/>
    </row>
    <row r="340" spans="2:18" ht="12.75">
      <c r="B340" s="79"/>
      <c r="C340" s="123"/>
      <c r="D340" s="124"/>
      <c r="E340" s="93"/>
      <c r="F340" s="93"/>
      <c r="G340" s="14"/>
      <c r="H340" s="6"/>
      <c r="I340" s="6"/>
      <c r="J340" s="120"/>
      <c r="K340" s="120"/>
      <c r="L340" s="77"/>
      <c r="M340" s="78"/>
      <c r="N340" s="71"/>
      <c r="O340" s="7">
        <f t="shared" si="34"/>
        <v>0</v>
      </c>
      <c r="P340" s="89"/>
      <c r="Q340" s="90"/>
      <c r="R340" s="17"/>
    </row>
    <row r="341" spans="2:18" ht="12.75">
      <c r="B341" s="79"/>
      <c r="C341" s="125"/>
      <c r="D341" s="126"/>
      <c r="E341" s="93"/>
      <c r="F341" s="93"/>
      <c r="G341" s="14"/>
      <c r="H341" s="14"/>
      <c r="I341" s="14"/>
      <c r="J341" s="93"/>
      <c r="K341" s="93"/>
      <c r="L341" s="96"/>
      <c r="M341" s="97"/>
      <c r="N341" s="74"/>
      <c r="O341" s="7">
        <f t="shared" si="34"/>
        <v>0</v>
      </c>
      <c r="P341" s="89"/>
      <c r="Q341" s="90"/>
      <c r="R341" s="17"/>
    </row>
    <row r="342" spans="2:18" ht="12.75">
      <c r="B342" s="79"/>
      <c r="C342" s="125"/>
      <c r="D342" s="126"/>
      <c r="E342" s="93"/>
      <c r="F342" s="93"/>
      <c r="G342" s="14"/>
      <c r="H342" s="6"/>
      <c r="I342" s="6"/>
      <c r="J342" s="120"/>
      <c r="K342" s="120"/>
      <c r="L342" s="77"/>
      <c r="M342" s="78"/>
      <c r="N342" s="71"/>
      <c r="O342" s="7">
        <f t="shared" si="34"/>
        <v>0</v>
      </c>
      <c r="P342" s="89"/>
      <c r="Q342" s="90"/>
      <c r="R342" s="17"/>
    </row>
    <row r="343" spans="2:18" ht="12.75">
      <c r="B343" s="79"/>
      <c r="C343" s="125"/>
      <c r="D343" s="126"/>
      <c r="E343" s="93"/>
      <c r="F343" s="93"/>
      <c r="G343" s="14"/>
      <c r="H343" s="14"/>
      <c r="I343" s="14"/>
      <c r="J343" s="93"/>
      <c r="K343" s="93"/>
      <c r="L343" s="96"/>
      <c r="M343" s="97"/>
      <c r="N343" s="74"/>
      <c r="O343" s="7">
        <f t="shared" si="34"/>
        <v>0</v>
      </c>
      <c r="P343" s="89"/>
      <c r="Q343" s="90"/>
      <c r="R343" s="17"/>
    </row>
    <row r="344" spans="2:18" ht="13.5" thickBot="1">
      <c r="B344" s="79"/>
      <c r="C344" s="127"/>
      <c r="D344" s="128"/>
      <c r="E344" s="93"/>
      <c r="F344" s="93"/>
      <c r="G344" s="14"/>
      <c r="H344" s="14"/>
      <c r="I344" s="14"/>
      <c r="J344" s="93"/>
      <c r="K344" s="93"/>
      <c r="L344" s="96"/>
      <c r="M344" s="97"/>
      <c r="N344" s="74"/>
      <c r="O344" s="7">
        <f t="shared" si="34"/>
        <v>0</v>
      </c>
      <c r="P344" s="91"/>
      <c r="Q344" s="92"/>
      <c r="R344" s="17"/>
    </row>
    <row r="345" spans="2:18" ht="14.25" thickBot="1" thickTop="1">
      <c r="B345" s="16"/>
      <c r="C345" s="116"/>
      <c r="D345" s="116"/>
      <c r="E345" s="116"/>
      <c r="F345" s="116"/>
      <c r="G345" s="41"/>
      <c r="H345" s="29"/>
      <c r="I345" s="29"/>
      <c r="J345" s="118" t="s">
        <v>22</v>
      </c>
      <c r="K345" s="119"/>
      <c r="L345" s="72">
        <f>SUM(L337:L344)</f>
        <v>0</v>
      </c>
      <c r="M345" s="72"/>
      <c r="N345" s="72"/>
      <c r="O345" s="46">
        <f>SUM(O337:O344)</f>
        <v>0</v>
      </c>
      <c r="P345" s="103"/>
      <c r="Q345" s="104"/>
      <c r="R345" s="17"/>
    </row>
    <row r="346" spans="2:18" ht="14.25" thickBot="1" thickTop="1">
      <c r="B346" s="16"/>
      <c r="C346" s="117"/>
      <c r="D346" s="117"/>
      <c r="E346" s="117"/>
      <c r="F346" s="117"/>
      <c r="G346" s="43"/>
      <c r="H346" s="43"/>
      <c r="I346" s="43"/>
      <c r="J346" s="117"/>
      <c r="K346" s="117"/>
      <c r="L346" s="73"/>
      <c r="M346" s="98"/>
      <c r="N346" s="99"/>
      <c r="O346" s="18"/>
      <c r="P346" s="100"/>
      <c r="Q346" s="101"/>
      <c r="R346" s="17"/>
    </row>
    <row r="347" spans="2:18" ht="13.5" thickTop="1">
      <c r="B347" s="79" t="s">
        <v>58</v>
      </c>
      <c r="C347" s="121"/>
      <c r="D347" s="122"/>
      <c r="E347" s="120"/>
      <c r="F347" s="120"/>
      <c r="G347" s="6"/>
      <c r="H347" s="6"/>
      <c r="I347" s="6"/>
      <c r="J347" s="120"/>
      <c r="K347" s="120"/>
      <c r="L347" s="77"/>
      <c r="M347" s="78"/>
      <c r="N347" s="71"/>
      <c r="O347" s="7">
        <f aca="true" t="shared" si="35" ref="O347:O354">IF(L347&gt;0.1,1,0)</f>
        <v>0</v>
      </c>
      <c r="P347" s="87"/>
      <c r="Q347" s="88"/>
      <c r="R347" s="17"/>
    </row>
    <row r="348" spans="2:18" ht="12.75">
      <c r="B348" s="79"/>
      <c r="C348" s="123"/>
      <c r="D348" s="124"/>
      <c r="E348" s="93"/>
      <c r="F348" s="93"/>
      <c r="G348" s="14"/>
      <c r="H348" s="6"/>
      <c r="I348" s="6"/>
      <c r="J348" s="120"/>
      <c r="K348" s="120"/>
      <c r="L348" s="77"/>
      <c r="M348" s="78"/>
      <c r="N348" s="71"/>
      <c r="O348" s="7">
        <f t="shared" si="35"/>
        <v>0</v>
      </c>
      <c r="P348" s="89"/>
      <c r="Q348" s="90"/>
      <c r="R348" s="17"/>
    </row>
    <row r="349" spans="2:18" ht="12.75">
      <c r="B349" s="79"/>
      <c r="C349" s="123"/>
      <c r="D349" s="124"/>
      <c r="E349" s="93"/>
      <c r="F349" s="93"/>
      <c r="G349" s="14"/>
      <c r="H349" s="14"/>
      <c r="I349" s="14"/>
      <c r="J349" s="93"/>
      <c r="K349" s="93"/>
      <c r="L349" s="96"/>
      <c r="M349" s="97"/>
      <c r="N349" s="74"/>
      <c r="O349" s="7">
        <f t="shared" si="35"/>
        <v>0</v>
      </c>
      <c r="P349" s="89"/>
      <c r="Q349" s="90"/>
      <c r="R349" s="17"/>
    </row>
    <row r="350" spans="2:18" ht="12.75">
      <c r="B350" s="79"/>
      <c r="C350" s="123"/>
      <c r="D350" s="124"/>
      <c r="E350" s="93"/>
      <c r="F350" s="93"/>
      <c r="G350" s="14"/>
      <c r="H350" s="6"/>
      <c r="I350" s="6"/>
      <c r="J350" s="120"/>
      <c r="K350" s="120"/>
      <c r="L350" s="77"/>
      <c r="M350" s="78"/>
      <c r="N350" s="71"/>
      <c r="O350" s="7">
        <f t="shared" si="35"/>
        <v>0</v>
      </c>
      <c r="P350" s="89"/>
      <c r="Q350" s="90"/>
      <c r="R350" s="17"/>
    </row>
    <row r="351" spans="2:18" ht="12.75">
      <c r="B351" s="79"/>
      <c r="C351" s="125"/>
      <c r="D351" s="126"/>
      <c r="E351" s="93"/>
      <c r="F351" s="93"/>
      <c r="G351" s="14"/>
      <c r="H351" s="14"/>
      <c r="I351" s="14"/>
      <c r="J351" s="93"/>
      <c r="K351" s="93"/>
      <c r="L351" s="96"/>
      <c r="M351" s="97"/>
      <c r="N351" s="74"/>
      <c r="O351" s="7">
        <f t="shared" si="35"/>
        <v>0</v>
      </c>
      <c r="P351" s="89"/>
      <c r="Q351" s="90"/>
      <c r="R351" s="17"/>
    </row>
    <row r="352" spans="2:18" ht="12.75">
      <c r="B352" s="79"/>
      <c r="C352" s="125"/>
      <c r="D352" s="126"/>
      <c r="E352" s="93"/>
      <c r="F352" s="93"/>
      <c r="G352" s="14"/>
      <c r="H352" s="6"/>
      <c r="I352" s="6"/>
      <c r="J352" s="120"/>
      <c r="K352" s="120"/>
      <c r="L352" s="77"/>
      <c r="M352" s="78"/>
      <c r="N352" s="71"/>
      <c r="O352" s="7">
        <f t="shared" si="35"/>
        <v>0</v>
      </c>
      <c r="P352" s="89"/>
      <c r="Q352" s="90"/>
      <c r="R352" s="17"/>
    </row>
    <row r="353" spans="2:18" ht="12.75">
      <c r="B353" s="79"/>
      <c r="C353" s="125"/>
      <c r="D353" s="126"/>
      <c r="E353" s="93"/>
      <c r="F353" s="93"/>
      <c r="G353" s="14"/>
      <c r="H353" s="14"/>
      <c r="I353" s="14"/>
      <c r="J353" s="93"/>
      <c r="K353" s="93"/>
      <c r="L353" s="96"/>
      <c r="M353" s="97"/>
      <c r="N353" s="74"/>
      <c r="O353" s="7">
        <f t="shared" si="35"/>
        <v>0</v>
      </c>
      <c r="P353" s="89"/>
      <c r="Q353" s="90"/>
      <c r="R353" s="17"/>
    </row>
    <row r="354" spans="2:18" ht="13.5" thickBot="1">
      <c r="B354" s="79"/>
      <c r="C354" s="127"/>
      <c r="D354" s="128"/>
      <c r="E354" s="93"/>
      <c r="F354" s="93"/>
      <c r="G354" s="14"/>
      <c r="H354" s="14"/>
      <c r="I354" s="14"/>
      <c r="J354" s="93"/>
      <c r="K354" s="93"/>
      <c r="L354" s="96"/>
      <c r="M354" s="97"/>
      <c r="N354" s="74"/>
      <c r="O354" s="7">
        <f t="shared" si="35"/>
        <v>0</v>
      </c>
      <c r="P354" s="91"/>
      <c r="Q354" s="92"/>
      <c r="R354" s="17"/>
    </row>
    <row r="355" spans="2:18" ht="14.25" thickBot="1" thickTop="1">
      <c r="B355" s="16"/>
      <c r="C355" s="116"/>
      <c r="D355" s="116"/>
      <c r="E355" s="116"/>
      <c r="F355" s="116"/>
      <c r="G355" s="41"/>
      <c r="H355" s="29"/>
      <c r="I355" s="29"/>
      <c r="J355" s="118" t="s">
        <v>22</v>
      </c>
      <c r="K355" s="119"/>
      <c r="L355" s="72">
        <f>SUM(L347:L354)</f>
        <v>0</v>
      </c>
      <c r="M355" s="72"/>
      <c r="N355" s="72"/>
      <c r="O355" s="46">
        <f>SUM(O347:O354)</f>
        <v>0</v>
      </c>
      <c r="P355" s="103"/>
      <c r="Q355" s="104"/>
      <c r="R355" s="17"/>
    </row>
    <row r="356" spans="2:18" ht="14.25" thickBot="1" thickTop="1">
      <c r="B356" s="16"/>
      <c r="C356" s="116"/>
      <c r="D356" s="116"/>
      <c r="E356" s="116"/>
      <c r="F356" s="116"/>
      <c r="G356" s="41"/>
      <c r="H356" s="41"/>
      <c r="I356" s="41"/>
      <c r="J356" s="116"/>
      <c r="K356" s="116"/>
      <c r="L356" s="105"/>
      <c r="M356" s="106"/>
      <c r="N356" s="107"/>
      <c r="O356" s="42"/>
      <c r="P356" s="108"/>
      <c r="Q356" s="109"/>
      <c r="R356" s="17"/>
    </row>
    <row r="357" spans="2:18" ht="13.5" thickTop="1">
      <c r="B357" s="79" t="s">
        <v>59</v>
      </c>
      <c r="C357" s="121"/>
      <c r="D357" s="122"/>
      <c r="E357" s="120"/>
      <c r="F357" s="120"/>
      <c r="G357" s="6"/>
      <c r="H357" s="6"/>
      <c r="I357" s="6"/>
      <c r="J357" s="120"/>
      <c r="K357" s="120"/>
      <c r="L357" s="77"/>
      <c r="M357" s="78"/>
      <c r="N357" s="71"/>
      <c r="O357" s="7">
        <f aca="true" t="shared" si="36" ref="O357:O364">IF(L357&gt;0.1,1,0)</f>
        <v>0</v>
      </c>
      <c r="P357" s="87"/>
      <c r="Q357" s="88"/>
      <c r="R357" s="17"/>
    </row>
    <row r="358" spans="2:18" ht="12.75">
      <c r="B358" s="79"/>
      <c r="C358" s="123"/>
      <c r="D358" s="124"/>
      <c r="E358" s="93"/>
      <c r="F358" s="93"/>
      <c r="G358" s="14"/>
      <c r="H358" s="6"/>
      <c r="I358" s="6"/>
      <c r="J358" s="120"/>
      <c r="K358" s="120"/>
      <c r="L358" s="77"/>
      <c r="M358" s="78"/>
      <c r="N358" s="71"/>
      <c r="O358" s="7">
        <f t="shared" si="36"/>
        <v>0</v>
      </c>
      <c r="P358" s="89"/>
      <c r="Q358" s="90"/>
      <c r="R358" s="17"/>
    </row>
    <row r="359" spans="2:18" ht="12.75">
      <c r="B359" s="79"/>
      <c r="C359" s="123"/>
      <c r="D359" s="124"/>
      <c r="E359" s="93"/>
      <c r="F359" s="93"/>
      <c r="G359" s="14"/>
      <c r="H359" s="14"/>
      <c r="I359" s="14"/>
      <c r="J359" s="93"/>
      <c r="K359" s="93"/>
      <c r="L359" s="96"/>
      <c r="M359" s="97"/>
      <c r="N359" s="74"/>
      <c r="O359" s="7">
        <f t="shared" si="36"/>
        <v>0</v>
      </c>
      <c r="P359" s="89"/>
      <c r="Q359" s="90"/>
      <c r="R359" s="17"/>
    </row>
    <row r="360" spans="2:18" ht="12.75">
      <c r="B360" s="79"/>
      <c r="C360" s="123"/>
      <c r="D360" s="124"/>
      <c r="E360" s="93"/>
      <c r="F360" s="93"/>
      <c r="G360" s="14"/>
      <c r="H360" s="6"/>
      <c r="I360" s="6"/>
      <c r="J360" s="120"/>
      <c r="K360" s="120"/>
      <c r="L360" s="77"/>
      <c r="M360" s="78"/>
      <c r="N360" s="71"/>
      <c r="O360" s="7">
        <f t="shared" si="36"/>
        <v>0</v>
      </c>
      <c r="P360" s="89"/>
      <c r="Q360" s="90"/>
      <c r="R360" s="17"/>
    </row>
    <row r="361" spans="2:18" ht="12.75">
      <c r="B361" s="79"/>
      <c r="C361" s="125"/>
      <c r="D361" s="126"/>
      <c r="E361" s="93"/>
      <c r="F361" s="93"/>
      <c r="G361" s="14"/>
      <c r="H361" s="14"/>
      <c r="I361" s="14"/>
      <c r="J361" s="93"/>
      <c r="K361" s="93"/>
      <c r="L361" s="96"/>
      <c r="M361" s="97"/>
      <c r="N361" s="74"/>
      <c r="O361" s="7">
        <f t="shared" si="36"/>
        <v>0</v>
      </c>
      <c r="P361" s="89"/>
      <c r="Q361" s="90"/>
      <c r="R361" s="17"/>
    </row>
    <row r="362" spans="2:18" ht="12.75">
      <c r="B362" s="79"/>
      <c r="C362" s="125"/>
      <c r="D362" s="126"/>
      <c r="E362" s="93"/>
      <c r="F362" s="93"/>
      <c r="G362" s="14"/>
      <c r="H362" s="6"/>
      <c r="I362" s="6"/>
      <c r="J362" s="120"/>
      <c r="K362" s="120"/>
      <c r="L362" s="77"/>
      <c r="M362" s="78"/>
      <c r="N362" s="71"/>
      <c r="O362" s="7">
        <f t="shared" si="36"/>
        <v>0</v>
      </c>
      <c r="P362" s="89"/>
      <c r="Q362" s="90"/>
      <c r="R362" s="17"/>
    </row>
    <row r="363" spans="2:18" ht="12.75">
      <c r="B363" s="79"/>
      <c r="C363" s="125"/>
      <c r="D363" s="126"/>
      <c r="E363" s="93"/>
      <c r="F363" s="93"/>
      <c r="G363" s="14"/>
      <c r="H363" s="14"/>
      <c r="I363" s="14"/>
      <c r="J363" s="93"/>
      <c r="K363" s="93"/>
      <c r="L363" s="96"/>
      <c r="M363" s="97"/>
      <c r="N363" s="74"/>
      <c r="O363" s="7">
        <f t="shared" si="36"/>
        <v>0</v>
      </c>
      <c r="P363" s="89"/>
      <c r="Q363" s="90"/>
      <c r="R363" s="17"/>
    </row>
    <row r="364" spans="2:18" ht="13.5" thickBot="1">
      <c r="B364" s="79"/>
      <c r="C364" s="127"/>
      <c r="D364" s="128"/>
      <c r="E364" s="93"/>
      <c r="F364" s="93"/>
      <c r="G364" s="14"/>
      <c r="H364" s="14"/>
      <c r="I364" s="14"/>
      <c r="J364" s="93"/>
      <c r="K364" s="93"/>
      <c r="L364" s="96"/>
      <c r="M364" s="97"/>
      <c r="N364" s="74"/>
      <c r="O364" s="7">
        <f t="shared" si="36"/>
        <v>0</v>
      </c>
      <c r="P364" s="91"/>
      <c r="Q364" s="92"/>
      <c r="R364" s="17"/>
    </row>
    <row r="365" spans="2:18" ht="14.25" thickBot="1" thickTop="1">
      <c r="B365" s="16"/>
      <c r="C365" s="116"/>
      <c r="D365" s="116"/>
      <c r="E365" s="116"/>
      <c r="F365" s="116"/>
      <c r="G365" s="41"/>
      <c r="H365" s="29"/>
      <c r="I365" s="29"/>
      <c r="J365" s="118" t="s">
        <v>22</v>
      </c>
      <c r="K365" s="119"/>
      <c r="L365" s="72">
        <f>SUM(L357:L364)</f>
        <v>0</v>
      </c>
      <c r="M365" s="72"/>
      <c r="N365" s="72"/>
      <c r="O365" s="46">
        <f>SUM(O357:O364)</f>
        <v>0</v>
      </c>
      <c r="P365" s="103"/>
      <c r="Q365" s="104"/>
      <c r="R365" s="17"/>
    </row>
    <row r="366" spans="2:18" ht="14.25" thickBot="1" thickTop="1">
      <c r="B366" s="16"/>
      <c r="C366" s="116"/>
      <c r="D366" s="116"/>
      <c r="E366" s="116"/>
      <c r="F366" s="116"/>
      <c r="G366" s="41"/>
      <c r="H366" s="41"/>
      <c r="I366" s="41"/>
      <c r="J366" s="116"/>
      <c r="K366" s="116"/>
      <c r="L366" s="105"/>
      <c r="M366" s="106"/>
      <c r="N366" s="107"/>
      <c r="O366" s="42"/>
      <c r="P366" s="108"/>
      <c r="Q366" s="109"/>
      <c r="R366" s="17"/>
    </row>
    <row r="367" spans="2:18" ht="13.5" thickTop="1">
      <c r="B367" s="79" t="s">
        <v>60</v>
      </c>
      <c r="C367" s="121"/>
      <c r="D367" s="122"/>
      <c r="E367" s="120"/>
      <c r="F367" s="120"/>
      <c r="G367" s="6"/>
      <c r="H367" s="6"/>
      <c r="I367" s="6"/>
      <c r="J367" s="120"/>
      <c r="K367" s="120"/>
      <c r="L367" s="77"/>
      <c r="M367" s="78"/>
      <c r="N367" s="71"/>
      <c r="O367" s="7">
        <f aca="true" t="shared" si="37" ref="O367:O374">IF(L367&gt;0.1,1,0)</f>
        <v>0</v>
      </c>
      <c r="P367" s="87"/>
      <c r="Q367" s="88"/>
      <c r="R367" s="17"/>
    </row>
    <row r="368" spans="2:18" ht="12.75">
      <c r="B368" s="79"/>
      <c r="C368" s="123"/>
      <c r="D368" s="124"/>
      <c r="E368" s="93"/>
      <c r="F368" s="93"/>
      <c r="G368" s="14"/>
      <c r="H368" s="6"/>
      <c r="I368" s="6"/>
      <c r="J368" s="120"/>
      <c r="K368" s="120"/>
      <c r="L368" s="77"/>
      <c r="M368" s="78"/>
      <c r="N368" s="71"/>
      <c r="O368" s="7">
        <f t="shared" si="37"/>
        <v>0</v>
      </c>
      <c r="P368" s="89"/>
      <c r="Q368" s="90"/>
      <c r="R368" s="17"/>
    </row>
    <row r="369" spans="2:18" ht="12.75">
      <c r="B369" s="79"/>
      <c r="C369" s="123"/>
      <c r="D369" s="124"/>
      <c r="E369" s="93"/>
      <c r="F369" s="93"/>
      <c r="G369" s="14"/>
      <c r="H369" s="14"/>
      <c r="I369" s="14"/>
      <c r="J369" s="93"/>
      <c r="K369" s="93"/>
      <c r="L369" s="96"/>
      <c r="M369" s="97"/>
      <c r="N369" s="74"/>
      <c r="O369" s="7">
        <f t="shared" si="37"/>
        <v>0</v>
      </c>
      <c r="P369" s="89"/>
      <c r="Q369" s="90"/>
      <c r="R369" s="17"/>
    </row>
    <row r="370" spans="2:18" ht="12.75">
      <c r="B370" s="79"/>
      <c r="C370" s="123"/>
      <c r="D370" s="124"/>
      <c r="E370" s="93"/>
      <c r="F370" s="93"/>
      <c r="G370" s="14"/>
      <c r="H370" s="6"/>
      <c r="I370" s="6"/>
      <c r="J370" s="120"/>
      <c r="K370" s="120"/>
      <c r="L370" s="77"/>
      <c r="M370" s="78"/>
      <c r="N370" s="71"/>
      <c r="O370" s="7">
        <f t="shared" si="37"/>
        <v>0</v>
      </c>
      <c r="P370" s="89"/>
      <c r="Q370" s="90"/>
      <c r="R370" s="17"/>
    </row>
    <row r="371" spans="2:18" ht="12.75">
      <c r="B371" s="79"/>
      <c r="C371" s="125"/>
      <c r="D371" s="126"/>
      <c r="E371" s="93"/>
      <c r="F371" s="93"/>
      <c r="G371" s="14"/>
      <c r="H371" s="14"/>
      <c r="I371" s="14"/>
      <c r="J371" s="93"/>
      <c r="K371" s="93"/>
      <c r="L371" s="96"/>
      <c r="M371" s="97"/>
      <c r="N371" s="74"/>
      <c r="O371" s="7">
        <f t="shared" si="37"/>
        <v>0</v>
      </c>
      <c r="P371" s="89"/>
      <c r="Q371" s="90"/>
      <c r="R371" s="17"/>
    </row>
    <row r="372" spans="2:18" ht="12.75">
      <c r="B372" s="79"/>
      <c r="C372" s="125"/>
      <c r="D372" s="126"/>
      <c r="E372" s="93"/>
      <c r="F372" s="93"/>
      <c r="G372" s="14"/>
      <c r="H372" s="6"/>
      <c r="I372" s="6"/>
      <c r="J372" s="120"/>
      <c r="K372" s="120"/>
      <c r="L372" s="77"/>
      <c r="M372" s="78"/>
      <c r="N372" s="71"/>
      <c r="O372" s="7">
        <f t="shared" si="37"/>
        <v>0</v>
      </c>
      <c r="P372" s="89"/>
      <c r="Q372" s="90"/>
      <c r="R372" s="17"/>
    </row>
    <row r="373" spans="2:18" ht="12.75">
      <c r="B373" s="79"/>
      <c r="C373" s="125"/>
      <c r="D373" s="126"/>
      <c r="E373" s="93"/>
      <c r="F373" s="93"/>
      <c r="G373" s="14"/>
      <c r="H373" s="14"/>
      <c r="I373" s="14"/>
      <c r="J373" s="93"/>
      <c r="K373" s="93"/>
      <c r="L373" s="96"/>
      <c r="M373" s="97"/>
      <c r="N373" s="74"/>
      <c r="O373" s="7">
        <f t="shared" si="37"/>
        <v>0</v>
      </c>
      <c r="P373" s="89"/>
      <c r="Q373" s="90"/>
      <c r="R373" s="17"/>
    </row>
    <row r="374" spans="2:18" ht="13.5" thickBot="1">
      <c r="B374" s="79"/>
      <c r="C374" s="127"/>
      <c r="D374" s="128"/>
      <c r="E374" s="93"/>
      <c r="F374" s="93"/>
      <c r="G374" s="14"/>
      <c r="H374" s="14"/>
      <c r="I374" s="14"/>
      <c r="J374" s="93"/>
      <c r="K374" s="93"/>
      <c r="L374" s="96"/>
      <c r="M374" s="97"/>
      <c r="N374" s="74"/>
      <c r="O374" s="7">
        <f t="shared" si="37"/>
        <v>0</v>
      </c>
      <c r="P374" s="91"/>
      <c r="Q374" s="92"/>
      <c r="R374" s="17"/>
    </row>
    <row r="375" spans="2:18" ht="14.25" thickBot="1" thickTop="1">
      <c r="B375" s="16"/>
      <c r="C375" s="116"/>
      <c r="D375" s="116"/>
      <c r="E375" s="116"/>
      <c r="F375" s="116"/>
      <c r="G375" s="41"/>
      <c r="H375" s="29"/>
      <c r="I375" s="29"/>
      <c r="J375" s="118" t="s">
        <v>22</v>
      </c>
      <c r="K375" s="119"/>
      <c r="L375" s="72">
        <f>SUM(L367:L374)</f>
        <v>0</v>
      </c>
      <c r="M375" s="72"/>
      <c r="N375" s="72"/>
      <c r="O375" s="46">
        <f>SUM(O367:O374)</f>
        <v>0</v>
      </c>
      <c r="P375" s="103"/>
      <c r="Q375" s="104"/>
      <c r="R375" s="17"/>
    </row>
    <row r="376" spans="2:18" ht="14.25" thickBot="1" thickTop="1">
      <c r="B376" s="16"/>
      <c r="C376" s="116"/>
      <c r="D376" s="116"/>
      <c r="E376" s="116"/>
      <c r="F376" s="116"/>
      <c r="G376" s="41"/>
      <c r="H376" s="41"/>
      <c r="I376" s="41"/>
      <c r="J376" s="116"/>
      <c r="K376" s="116"/>
      <c r="L376" s="105"/>
      <c r="M376" s="106"/>
      <c r="N376" s="107"/>
      <c r="O376" s="42"/>
      <c r="P376" s="108"/>
      <c r="Q376" s="109"/>
      <c r="R376" s="17"/>
    </row>
    <row r="377" spans="2:18" ht="13.5" thickTop="1">
      <c r="B377" s="79" t="s">
        <v>61</v>
      </c>
      <c r="C377" s="121"/>
      <c r="D377" s="122"/>
      <c r="E377" s="120"/>
      <c r="F377" s="120"/>
      <c r="G377" s="6"/>
      <c r="H377" s="6"/>
      <c r="I377" s="6"/>
      <c r="J377" s="120"/>
      <c r="K377" s="120"/>
      <c r="L377" s="77"/>
      <c r="M377" s="78"/>
      <c r="N377" s="71"/>
      <c r="O377" s="7">
        <f aca="true" t="shared" si="38" ref="O377:O384">IF(L377&gt;0.1,1,0)</f>
        <v>0</v>
      </c>
      <c r="P377" s="87"/>
      <c r="Q377" s="88"/>
      <c r="R377" s="17"/>
    </row>
    <row r="378" spans="2:18" ht="12.75">
      <c r="B378" s="79"/>
      <c r="C378" s="123"/>
      <c r="D378" s="124"/>
      <c r="E378" s="93"/>
      <c r="F378" s="93"/>
      <c r="G378" s="14"/>
      <c r="H378" s="6"/>
      <c r="I378" s="6"/>
      <c r="J378" s="120"/>
      <c r="K378" s="120"/>
      <c r="L378" s="77"/>
      <c r="M378" s="78"/>
      <c r="N378" s="71"/>
      <c r="O378" s="7">
        <f t="shared" si="38"/>
        <v>0</v>
      </c>
      <c r="P378" s="89"/>
      <c r="Q378" s="90"/>
      <c r="R378" s="17"/>
    </row>
    <row r="379" spans="2:18" ht="12.75">
      <c r="B379" s="79"/>
      <c r="C379" s="123"/>
      <c r="D379" s="124"/>
      <c r="E379" s="93"/>
      <c r="F379" s="93"/>
      <c r="G379" s="14"/>
      <c r="H379" s="14"/>
      <c r="I379" s="14"/>
      <c r="J379" s="93"/>
      <c r="K379" s="93"/>
      <c r="L379" s="96"/>
      <c r="M379" s="97"/>
      <c r="N379" s="74"/>
      <c r="O379" s="7">
        <f t="shared" si="38"/>
        <v>0</v>
      </c>
      <c r="P379" s="89"/>
      <c r="Q379" s="90"/>
      <c r="R379" s="17"/>
    </row>
    <row r="380" spans="2:18" ht="12.75">
      <c r="B380" s="79"/>
      <c r="C380" s="123"/>
      <c r="D380" s="124"/>
      <c r="E380" s="93"/>
      <c r="F380" s="93"/>
      <c r="G380" s="14"/>
      <c r="H380" s="6"/>
      <c r="I380" s="6"/>
      <c r="J380" s="120"/>
      <c r="K380" s="120"/>
      <c r="L380" s="77"/>
      <c r="M380" s="78"/>
      <c r="N380" s="71"/>
      <c r="O380" s="7">
        <f t="shared" si="38"/>
        <v>0</v>
      </c>
      <c r="P380" s="89"/>
      <c r="Q380" s="90"/>
      <c r="R380" s="17"/>
    </row>
    <row r="381" spans="2:18" ht="12.75">
      <c r="B381" s="79"/>
      <c r="C381" s="125"/>
      <c r="D381" s="126"/>
      <c r="E381" s="93"/>
      <c r="F381" s="93"/>
      <c r="G381" s="14"/>
      <c r="H381" s="14"/>
      <c r="I381" s="14"/>
      <c r="J381" s="93"/>
      <c r="K381" s="93"/>
      <c r="L381" s="96"/>
      <c r="M381" s="97"/>
      <c r="N381" s="74"/>
      <c r="O381" s="7">
        <f t="shared" si="38"/>
        <v>0</v>
      </c>
      <c r="P381" s="89"/>
      <c r="Q381" s="90"/>
      <c r="R381" s="17"/>
    </row>
    <row r="382" spans="2:18" ht="12.75">
      <c r="B382" s="79"/>
      <c r="C382" s="125"/>
      <c r="D382" s="126"/>
      <c r="E382" s="93"/>
      <c r="F382" s="93"/>
      <c r="G382" s="14"/>
      <c r="H382" s="6"/>
      <c r="I382" s="6"/>
      <c r="J382" s="120"/>
      <c r="K382" s="120"/>
      <c r="L382" s="77"/>
      <c r="M382" s="78"/>
      <c r="N382" s="71"/>
      <c r="O382" s="7">
        <f t="shared" si="38"/>
        <v>0</v>
      </c>
      <c r="P382" s="89"/>
      <c r="Q382" s="90"/>
      <c r="R382" s="17"/>
    </row>
    <row r="383" spans="2:18" ht="12.75">
      <c r="B383" s="79"/>
      <c r="C383" s="125"/>
      <c r="D383" s="126"/>
      <c r="E383" s="93"/>
      <c r="F383" s="93"/>
      <c r="G383" s="14"/>
      <c r="H383" s="14"/>
      <c r="I383" s="14"/>
      <c r="J383" s="93"/>
      <c r="K383" s="93"/>
      <c r="L383" s="96"/>
      <c r="M383" s="97"/>
      <c r="N383" s="74"/>
      <c r="O383" s="7">
        <f t="shared" si="38"/>
        <v>0</v>
      </c>
      <c r="P383" s="89"/>
      <c r="Q383" s="90"/>
      <c r="R383" s="17"/>
    </row>
    <row r="384" spans="2:18" ht="13.5" thickBot="1">
      <c r="B384" s="79"/>
      <c r="C384" s="127"/>
      <c r="D384" s="128"/>
      <c r="E384" s="93"/>
      <c r="F384" s="93"/>
      <c r="G384" s="14"/>
      <c r="H384" s="14"/>
      <c r="I384" s="14"/>
      <c r="J384" s="93"/>
      <c r="K384" s="93"/>
      <c r="L384" s="96"/>
      <c r="M384" s="97"/>
      <c r="N384" s="74"/>
      <c r="O384" s="7">
        <f t="shared" si="38"/>
        <v>0</v>
      </c>
      <c r="P384" s="91"/>
      <c r="Q384" s="92"/>
      <c r="R384" s="17"/>
    </row>
    <row r="385" spans="2:18" ht="14.25" thickBot="1" thickTop="1">
      <c r="B385" s="16"/>
      <c r="C385" s="116"/>
      <c r="D385" s="116"/>
      <c r="E385" s="116"/>
      <c r="F385" s="116"/>
      <c r="G385" s="41"/>
      <c r="H385" s="29"/>
      <c r="I385" s="29"/>
      <c r="J385" s="118" t="s">
        <v>22</v>
      </c>
      <c r="K385" s="119"/>
      <c r="L385" s="72">
        <f>SUM(L377:L384)</f>
        <v>0</v>
      </c>
      <c r="M385" s="72"/>
      <c r="N385" s="72"/>
      <c r="O385" s="46">
        <f>SUM(O377:O384)</f>
        <v>0</v>
      </c>
      <c r="P385" s="103"/>
      <c r="Q385" s="104"/>
      <c r="R385" s="17"/>
    </row>
    <row r="386" spans="2:18" ht="14.25" thickBot="1" thickTop="1">
      <c r="B386" s="16"/>
      <c r="C386" s="116"/>
      <c r="D386" s="116"/>
      <c r="E386" s="116"/>
      <c r="F386" s="116"/>
      <c r="G386" s="41"/>
      <c r="H386" s="41"/>
      <c r="I386" s="41"/>
      <c r="J386" s="116"/>
      <c r="K386" s="116"/>
      <c r="L386" s="105"/>
      <c r="M386" s="106"/>
      <c r="N386" s="107"/>
      <c r="O386" s="42"/>
      <c r="P386" s="108"/>
      <c r="Q386" s="109"/>
      <c r="R386" s="17"/>
    </row>
    <row r="387" spans="2:18" ht="13.5" thickTop="1">
      <c r="B387" s="79" t="s">
        <v>62</v>
      </c>
      <c r="C387" s="121"/>
      <c r="D387" s="122"/>
      <c r="E387" s="120"/>
      <c r="F387" s="120"/>
      <c r="G387" s="6"/>
      <c r="H387" s="6"/>
      <c r="I387" s="6"/>
      <c r="J387" s="120"/>
      <c r="K387" s="120"/>
      <c r="L387" s="77"/>
      <c r="M387" s="78"/>
      <c r="N387" s="71"/>
      <c r="O387" s="7">
        <f aca="true" t="shared" si="39" ref="O387:O394">IF(L387&gt;0.1,1,0)</f>
        <v>0</v>
      </c>
      <c r="P387" s="87"/>
      <c r="Q387" s="88"/>
      <c r="R387" s="17"/>
    </row>
    <row r="388" spans="2:18" ht="12.75">
      <c r="B388" s="79"/>
      <c r="C388" s="123"/>
      <c r="D388" s="124"/>
      <c r="E388" s="93"/>
      <c r="F388" s="93"/>
      <c r="G388" s="14"/>
      <c r="H388" s="6"/>
      <c r="I388" s="6"/>
      <c r="J388" s="120"/>
      <c r="K388" s="120"/>
      <c r="L388" s="77"/>
      <c r="M388" s="78"/>
      <c r="N388" s="71"/>
      <c r="O388" s="7">
        <f t="shared" si="39"/>
        <v>0</v>
      </c>
      <c r="P388" s="89"/>
      <c r="Q388" s="90"/>
      <c r="R388" s="17"/>
    </row>
    <row r="389" spans="2:18" ht="12.75">
      <c r="B389" s="79"/>
      <c r="C389" s="123"/>
      <c r="D389" s="124"/>
      <c r="E389" s="93"/>
      <c r="F389" s="93"/>
      <c r="G389" s="14"/>
      <c r="H389" s="14"/>
      <c r="I389" s="14"/>
      <c r="J389" s="93"/>
      <c r="K389" s="93"/>
      <c r="L389" s="96"/>
      <c r="M389" s="97"/>
      <c r="N389" s="74"/>
      <c r="O389" s="7">
        <f t="shared" si="39"/>
        <v>0</v>
      </c>
      <c r="P389" s="89"/>
      <c r="Q389" s="90"/>
      <c r="R389" s="17"/>
    </row>
    <row r="390" spans="2:18" ht="12.75">
      <c r="B390" s="79"/>
      <c r="C390" s="123"/>
      <c r="D390" s="124"/>
      <c r="E390" s="93"/>
      <c r="F390" s="93"/>
      <c r="G390" s="14"/>
      <c r="H390" s="6"/>
      <c r="I390" s="6"/>
      <c r="J390" s="120"/>
      <c r="K390" s="120"/>
      <c r="L390" s="77"/>
      <c r="M390" s="78"/>
      <c r="N390" s="71"/>
      <c r="O390" s="7">
        <f t="shared" si="39"/>
        <v>0</v>
      </c>
      <c r="P390" s="89"/>
      <c r="Q390" s="90"/>
      <c r="R390" s="17"/>
    </row>
    <row r="391" spans="2:18" ht="12.75">
      <c r="B391" s="79"/>
      <c r="C391" s="125"/>
      <c r="D391" s="126"/>
      <c r="E391" s="93"/>
      <c r="F391" s="93"/>
      <c r="G391" s="14"/>
      <c r="H391" s="14"/>
      <c r="I391" s="14"/>
      <c r="J391" s="93"/>
      <c r="K391" s="93"/>
      <c r="L391" s="96"/>
      <c r="M391" s="97"/>
      <c r="N391" s="74"/>
      <c r="O391" s="7">
        <f t="shared" si="39"/>
        <v>0</v>
      </c>
      <c r="P391" s="89"/>
      <c r="Q391" s="90"/>
      <c r="R391" s="17"/>
    </row>
    <row r="392" spans="2:18" ht="12.75">
      <c r="B392" s="79"/>
      <c r="C392" s="125"/>
      <c r="D392" s="126"/>
      <c r="E392" s="93"/>
      <c r="F392" s="93"/>
      <c r="G392" s="14"/>
      <c r="H392" s="6"/>
      <c r="I392" s="6"/>
      <c r="J392" s="120"/>
      <c r="K392" s="120"/>
      <c r="L392" s="77"/>
      <c r="M392" s="78"/>
      <c r="N392" s="71"/>
      <c r="O392" s="7">
        <f t="shared" si="39"/>
        <v>0</v>
      </c>
      <c r="P392" s="89"/>
      <c r="Q392" s="90"/>
      <c r="R392" s="17"/>
    </row>
    <row r="393" spans="2:18" ht="12.75">
      <c r="B393" s="79"/>
      <c r="C393" s="125"/>
      <c r="D393" s="126"/>
      <c r="E393" s="93"/>
      <c r="F393" s="93"/>
      <c r="G393" s="14"/>
      <c r="H393" s="14"/>
      <c r="I393" s="14"/>
      <c r="J393" s="93"/>
      <c r="K393" s="93"/>
      <c r="L393" s="96"/>
      <c r="M393" s="97"/>
      <c r="N393" s="74"/>
      <c r="O393" s="7">
        <f t="shared" si="39"/>
        <v>0</v>
      </c>
      <c r="P393" s="89"/>
      <c r="Q393" s="90"/>
      <c r="R393" s="17"/>
    </row>
    <row r="394" spans="2:18" ht="13.5" thickBot="1">
      <c r="B394" s="79"/>
      <c r="C394" s="127"/>
      <c r="D394" s="128"/>
      <c r="E394" s="93"/>
      <c r="F394" s="93"/>
      <c r="G394" s="14"/>
      <c r="H394" s="14"/>
      <c r="I394" s="14"/>
      <c r="J394" s="93"/>
      <c r="K394" s="93"/>
      <c r="L394" s="96"/>
      <c r="M394" s="97"/>
      <c r="N394" s="74"/>
      <c r="O394" s="7">
        <f t="shared" si="39"/>
        <v>0</v>
      </c>
      <c r="P394" s="91"/>
      <c r="Q394" s="92"/>
      <c r="R394" s="17"/>
    </row>
    <row r="395" spans="2:18" ht="14.25" thickBot="1" thickTop="1">
      <c r="B395" s="16"/>
      <c r="C395" s="116"/>
      <c r="D395" s="116"/>
      <c r="E395" s="116"/>
      <c r="F395" s="116"/>
      <c r="G395" s="41"/>
      <c r="H395" s="29"/>
      <c r="I395" s="29"/>
      <c r="J395" s="118" t="s">
        <v>22</v>
      </c>
      <c r="K395" s="119"/>
      <c r="L395" s="72">
        <f>SUM(L387:L394)</f>
        <v>0</v>
      </c>
      <c r="M395" s="72"/>
      <c r="N395" s="72"/>
      <c r="O395" s="46">
        <f>SUM(O387:O394)</f>
        <v>0</v>
      </c>
      <c r="P395" s="103"/>
      <c r="Q395" s="104"/>
      <c r="R395" s="17"/>
    </row>
    <row r="396" spans="2:18" ht="14.25" thickBot="1" thickTop="1">
      <c r="B396" s="16"/>
      <c r="C396" s="116"/>
      <c r="D396" s="116"/>
      <c r="E396" s="116"/>
      <c r="F396" s="116"/>
      <c r="G396" s="41"/>
      <c r="H396" s="41"/>
      <c r="I396" s="41"/>
      <c r="J396" s="116"/>
      <c r="K396" s="116"/>
      <c r="L396" s="105"/>
      <c r="M396" s="106"/>
      <c r="N396" s="107"/>
      <c r="O396" s="42"/>
      <c r="P396" s="108"/>
      <c r="Q396" s="109"/>
      <c r="R396" s="17"/>
    </row>
    <row r="397" spans="2:18" ht="13.5" thickTop="1">
      <c r="B397" s="79" t="s">
        <v>63</v>
      </c>
      <c r="C397" s="121"/>
      <c r="D397" s="122"/>
      <c r="E397" s="120"/>
      <c r="F397" s="120"/>
      <c r="G397" s="6"/>
      <c r="H397" s="6"/>
      <c r="I397" s="6"/>
      <c r="J397" s="120"/>
      <c r="K397" s="120"/>
      <c r="L397" s="77"/>
      <c r="M397" s="78"/>
      <c r="N397" s="71"/>
      <c r="O397" s="7">
        <f aca="true" t="shared" si="40" ref="O397:O404">IF(L397&gt;0.1,1,0)</f>
        <v>0</v>
      </c>
      <c r="P397" s="87"/>
      <c r="Q397" s="88"/>
      <c r="R397" s="17"/>
    </row>
    <row r="398" spans="2:18" ht="12.75">
      <c r="B398" s="79"/>
      <c r="C398" s="123"/>
      <c r="D398" s="124"/>
      <c r="E398" s="93"/>
      <c r="F398" s="93"/>
      <c r="G398" s="14"/>
      <c r="H398" s="6"/>
      <c r="I398" s="6"/>
      <c r="J398" s="120"/>
      <c r="K398" s="120"/>
      <c r="L398" s="77"/>
      <c r="M398" s="78"/>
      <c r="N398" s="71"/>
      <c r="O398" s="7">
        <f t="shared" si="40"/>
        <v>0</v>
      </c>
      <c r="P398" s="89"/>
      <c r="Q398" s="90"/>
      <c r="R398" s="17"/>
    </row>
    <row r="399" spans="2:18" ht="12.75">
      <c r="B399" s="79"/>
      <c r="C399" s="123"/>
      <c r="D399" s="124"/>
      <c r="E399" s="93"/>
      <c r="F399" s="93"/>
      <c r="G399" s="14"/>
      <c r="H399" s="14"/>
      <c r="I399" s="14"/>
      <c r="J399" s="93"/>
      <c r="K399" s="93"/>
      <c r="L399" s="96"/>
      <c r="M399" s="97"/>
      <c r="N399" s="74"/>
      <c r="O399" s="7">
        <f t="shared" si="40"/>
        <v>0</v>
      </c>
      <c r="P399" s="89"/>
      <c r="Q399" s="90"/>
      <c r="R399" s="17"/>
    </row>
    <row r="400" spans="2:18" ht="12.75">
      <c r="B400" s="79"/>
      <c r="C400" s="123"/>
      <c r="D400" s="124"/>
      <c r="E400" s="93"/>
      <c r="F400" s="93"/>
      <c r="G400" s="14"/>
      <c r="H400" s="6"/>
      <c r="I400" s="6"/>
      <c r="J400" s="120"/>
      <c r="K400" s="120"/>
      <c r="L400" s="77"/>
      <c r="M400" s="78"/>
      <c r="N400" s="71"/>
      <c r="O400" s="7">
        <f t="shared" si="40"/>
        <v>0</v>
      </c>
      <c r="P400" s="89"/>
      <c r="Q400" s="90"/>
      <c r="R400" s="17"/>
    </row>
    <row r="401" spans="2:18" ht="12.75">
      <c r="B401" s="79"/>
      <c r="C401" s="125"/>
      <c r="D401" s="126"/>
      <c r="E401" s="93"/>
      <c r="F401" s="93"/>
      <c r="G401" s="14"/>
      <c r="H401" s="14"/>
      <c r="I401" s="14"/>
      <c r="J401" s="93"/>
      <c r="K401" s="93"/>
      <c r="L401" s="96"/>
      <c r="M401" s="97"/>
      <c r="N401" s="74"/>
      <c r="O401" s="7">
        <f t="shared" si="40"/>
        <v>0</v>
      </c>
      <c r="P401" s="89"/>
      <c r="Q401" s="90"/>
      <c r="R401" s="17"/>
    </row>
    <row r="402" spans="2:18" ht="12.75">
      <c r="B402" s="79"/>
      <c r="C402" s="125"/>
      <c r="D402" s="126"/>
      <c r="E402" s="93"/>
      <c r="F402" s="93"/>
      <c r="G402" s="14"/>
      <c r="H402" s="6"/>
      <c r="I402" s="6"/>
      <c r="J402" s="120"/>
      <c r="K402" s="120"/>
      <c r="L402" s="77"/>
      <c r="M402" s="78"/>
      <c r="N402" s="71"/>
      <c r="O402" s="7">
        <f t="shared" si="40"/>
        <v>0</v>
      </c>
      <c r="P402" s="89"/>
      <c r="Q402" s="90"/>
      <c r="R402" s="17"/>
    </row>
    <row r="403" spans="2:18" ht="12.75">
      <c r="B403" s="79"/>
      <c r="C403" s="125"/>
      <c r="D403" s="126"/>
      <c r="E403" s="93"/>
      <c r="F403" s="93"/>
      <c r="G403" s="14"/>
      <c r="H403" s="14"/>
      <c r="I403" s="14"/>
      <c r="J403" s="95"/>
      <c r="K403" s="95"/>
      <c r="L403" s="75"/>
      <c r="M403" s="86"/>
      <c r="N403" s="76"/>
      <c r="O403" s="7">
        <f t="shared" si="40"/>
        <v>0</v>
      </c>
      <c r="P403" s="89"/>
      <c r="Q403" s="90"/>
      <c r="R403" s="17"/>
    </row>
    <row r="404" spans="2:18" ht="13.5" thickBot="1">
      <c r="B404" s="79"/>
      <c r="C404" s="127"/>
      <c r="D404" s="128"/>
      <c r="E404" s="93"/>
      <c r="F404" s="93"/>
      <c r="G404" s="14"/>
      <c r="H404" s="14"/>
      <c r="I404" s="38"/>
      <c r="J404" s="94"/>
      <c r="K404" s="94"/>
      <c r="L404" s="102"/>
      <c r="M404" s="102"/>
      <c r="N404" s="102"/>
      <c r="O404" s="7">
        <f t="shared" si="40"/>
        <v>0</v>
      </c>
      <c r="P404" s="91"/>
      <c r="Q404" s="92"/>
      <c r="R404" s="17"/>
    </row>
    <row r="405" spans="2:18" ht="14.25" thickBot="1" thickTop="1">
      <c r="B405" s="16"/>
      <c r="C405" s="116"/>
      <c r="D405" s="116"/>
      <c r="E405" s="116"/>
      <c r="F405" s="116"/>
      <c r="G405" s="41"/>
      <c r="H405" s="29"/>
      <c r="I405" s="29"/>
      <c r="J405" s="118" t="s">
        <v>22</v>
      </c>
      <c r="K405" s="119"/>
      <c r="L405" s="72">
        <f>SUM(L397:L404)</f>
        <v>0</v>
      </c>
      <c r="M405" s="72"/>
      <c r="N405" s="72"/>
      <c r="O405" s="46">
        <f>SUM(O397:O404)</f>
        <v>0</v>
      </c>
      <c r="P405" s="49"/>
      <c r="Q405" s="50"/>
      <c r="R405" s="17"/>
    </row>
    <row r="406" spans="2:18" ht="14.25" thickBot="1" thickTop="1">
      <c r="B406" s="16"/>
      <c r="C406" s="116"/>
      <c r="D406" s="116"/>
      <c r="E406" s="116"/>
      <c r="F406" s="116"/>
      <c r="G406" s="41"/>
      <c r="H406" s="43"/>
      <c r="I406" s="43"/>
      <c r="J406" s="117"/>
      <c r="K406" s="117"/>
      <c r="L406" s="73"/>
      <c r="M406" s="98"/>
      <c r="N406" s="99"/>
      <c r="O406" s="18"/>
      <c r="P406" s="100"/>
      <c r="Q406" s="101"/>
      <c r="R406" s="17"/>
    </row>
    <row r="407" spans="2:18" ht="13.5" thickTop="1">
      <c r="B407" s="79" t="s">
        <v>64</v>
      </c>
      <c r="C407" s="121"/>
      <c r="D407" s="122"/>
      <c r="E407" s="93"/>
      <c r="F407" s="93"/>
      <c r="G407" s="14"/>
      <c r="H407" s="6"/>
      <c r="I407" s="6"/>
      <c r="J407" s="120"/>
      <c r="K407" s="120"/>
      <c r="L407" s="77"/>
      <c r="M407" s="78"/>
      <c r="N407" s="71"/>
      <c r="O407" s="7">
        <f aca="true" t="shared" si="41" ref="O407:O414">IF(L407&gt;0.1,1,0)</f>
        <v>0</v>
      </c>
      <c r="P407" s="87"/>
      <c r="Q407" s="88"/>
      <c r="R407" s="17"/>
    </row>
    <row r="408" spans="2:18" ht="12.75">
      <c r="B408" s="79"/>
      <c r="C408" s="123"/>
      <c r="D408" s="124"/>
      <c r="E408" s="93"/>
      <c r="F408" s="93"/>
      <c r="G408" s="14"/>
      <c r="H408" s="6"/>
      <c r="I408" s="6"/>
      <c r="J408" s="120"/>
      <c r="K408" s="120"/>
      <c r="L408" s="77"/>
      <c r="M408" s="78"/>
      <c r="N408" s="71"/>
      <c r="O408" s="7">
        <f t="shared" si="41"/>
        <v>0</v>
      </c>
      <c r="P408" s="89"/>
      <c r="Q408" s="90"/>
      <c r="R408" s="17"/>
    </row>
    <row r="409" spans="2:18" ht="12.75">
      <c r="B409" s="79"/>
      <c r="C409" s="123"/>
      <c r="D409" s="124"/>
      <c r="E409" s="93"/>
      <c r="F409" s="93"/>
      <c r="G409" s="14"/>
      <c r="H409" s="14"/>
      <c r="I409" s="14"/>
      <c r="J409" s="93"/>
      <c r="K409" s="93"/>
      <c r="L409" s="96"/>
      <c r="M409" s="97"/>
      <c r="N409" s="74"/>
      <c r="O409" s="7">
        <f t="shared" si="41"/>
        <v>0</v>
      </c>
      <c r="P409" s="89"/>
      <c r="Q409" s="90"/>
      <c r="R409" s="17"/>
    </row>
    <row r="410" spans="2:18" ht="12.75">
      <c r="B410" s="79"/>
      <c r="C410" s="123"/>
      <c r="D410" s="124"/>
      <c r="E410" s="93"/>
      <c r="F410" s="93"/>
      <c r="G410" s="14"/>
      <c r="H410" s="6"/>
      <c r="I410" s="6"/>
      <c r="J410" s="120"/>
      <c r="K410" s="120"/>
      <c r="L410" s="77"/>
      <c r="M410" s="78"/>
      <c r="N410" s="71"/>
      <c r="O410" s="7">
        <f t="shared" si="41"/>
        <v>0</v>
      </c>
      <c r="P410" s="89"/>
      <c r="Q410" s="90"/>
      <c r="R410" s="17"/>
    </row>
    <row r="411" spans="2:18" ht="12.75">
      <c r="B411" s="79"/>
      <c r="C411" s="125"/>
      <c r="D411" s="126"/>
      <c r="E411" s="93"/>
      <c r="F411" s="93"/>
      <c r="G411" s="14"/>
      <c r="H411" s="14"/>
      <c r="I411" s="14"/>
      <c r="J411" s="93"/>
      <c r="K411" s="93"/>
      <c r="L411" s="96"/>
      <c r="M411" s="97"/>
      <c r="N411" s="74"/>
      <c r="O411" s="7">
        <f t="shared" si="41"/>
        <v>0</v>
      </c>
      <c r="P411" s="89"/>
      <c r="Q411" s="90"/>
      <c r="R411" s="17"/>
    </row>
    <row r="412" spans="2:18" ht="12.75">
      <c r="B412" s="79"/>
      <c r="C412" s="125"/>
      <c r="D412" s="126"/>
      <c r="E412" s="93"/>
      <c r="F412" s="93"/>
      <c r="G412" s="14"/>
      <c r="H412" s="6"/>
      <c r="I412" s="6"/>
      <c r="J412" s="120"/>
      <c r="K412" s="120"/>
      <c r="L412" s="77"/>
      <c r="M412" s="78"/>
      <c r="N412" s="71"/>
      <c r="O412" s="7">
        <f t="shared" si="41"/>
        <v>0</v>
      </c>
      <c r="P412" s="89"/>
      <c r="Q412" s="90"/>
      <c r="R412" s="17"/>
    </row>
    <row r="413" spans="2:18" ht="12.75">
      <c r="B413" s="79"/>
      <c r="C413" s="125"/>
      <c r="D413" s="126"/>
      <c r="E413" s="93"/>
      <c r="F413" s="93"/>
      <c r="G413" s="14"/>
      <c r="H413" s="14"/>
      <c r="I413" s="14"/>
      <c r="J413" s="93"/>
      <c r="K413" s="93"/>
      <c r="L413" s="96"/>
      <c r="M413" s="97"/>
      <c r="N413" s="74"/>
      <c r="O413" s="7">
        <f t="shared" si="41"/>
        <v>0</v>
      </c>
      <c r="P413" s="89"/>
      <c r="Q413" s="90"/>
      <c r="R413" s="17"/>
    </row>
    <row r="414" spans="2:18" ht="13.5" thickBot="1">
      <c r="B414" s="79"/>
      <c r="C414" s="127"/>
      <c r="D414" s="128"/>
      <c r="E414" s="93"/>
      <c r="F414" s="93"/>
      <c r="G414" s="14"/>
      <c r="H414" s="14"/>
      <c r="I414" s="14"/>
      <c r="J414" s="93"/>
      <c r="K414" s="93"/>
      <c r="L414" s="96"/>
      <c r="M414" s="97"/>
      <c r="N414" s="74"/>
      <c r="O414" s="7">
        <f t="shared" si="41"/>
        <v>0</v>
      </c>
      <c r="P414" s="91"/>
      <c r="Q414" s="92"/>
      <c r="R414" s="17"/>
    </row>
    <row r="415" spans="2:18" ht="14.25" thickBot="1" thickTop="1">
      <c r="B415" s="16"/>
      <c r="C415" s="116"/>
      <c r="D415" s="116"/>
      <c r="E415" s="116"/>
      <c r="F415" s="116"/>
      <c r="G415" s="41"/>
      <c r="H415" s="29"/>
      <c r="I415" s="29"/>
      <c r="J415" s="118" t="s">
        <v>22</v>
      </c>
      <c r="K415" s="119"/>
      <c r="L415" s="72">
        <f>SUM(L407:L414)</f>
        <v>0</v>
      </c>
      <c r="M415" s="72"/>
      <c r="N415" s="72"/>
      <c r="O415" s="46">
        <f>SUM(O407:O414)</f>
        <v>0</v>
      </c>
      <c r="P415" s="103"/>
      <c r="Q415" s="104"/>
      <c r="R415" s="17"/>
    </row>
    <row r="416" spans="2:18" ht="14.25" thickBot="1" thickTop="1">
      <c r="B416" s="16"/>
      <c r="C416" s="117"/>
      <c r="D416" s="117"/>
      <c r="E416" s="117"/>
      <c r="F416" s="117"/>
      <c r="G416" s="43"/>
      <c r="H416" s="43"/>
      <c r="I416" s="43"/>
      <c r="J416" s="117"/>
      <c r="K416" s="117"/>
      <c r="L416" s="73"/>
      <c r="M416" s="98"/>
      <c r="N416" s="99"/>
      <c r="O416" s="18"/>
      <c r="P416" s="100"/>
      <c r="Q416" s="101"/>
      <c r="R416" s="17"/>
    </row>
    <row r="417" spans="2:18" ht="13.5" thickTop="1">
      <c r="B417" s="79" t="s">
        <v>65</v>
      </c>
      <c r="C417" s="121"/>
      <c r="D417" s="122"/>
      <c r="E417" s="120"/>
      <c r="F417" s="120"/>
      <c r="G417" s="6"/>
      <c r="H417" s="6"/>
      <c r="I417" s="6"/>
      <c r="J417" s="120"/>
      <c r="K417" s="120"/>
      <c r="L417" s="77"/>
      <c r="M417" s="78"/>
      <c r="N417" s="71"/>
      <c r="O417" s="7">
        <f aca="true" t="shared" si="42" ref="O417:O424">IF(L417&gt;0.1,1,0)</f>
        <v>0</v>
      </c>
      <c r="P417" s="87"/>
      <c r="Q417" s="88"/>
      <c r="R417" s="17"/>
    </row>
    <row r="418" spans="2:18" ht="12.75">
      <c r="B418" s="79"/>
      <c r="C418" s="123"/>
      <c r="D418" s="124"/>
      <c r="E418" s="93"/>
      <c r="F418" s="93"/>
      <c r="G418" s="14"/>
      <c r="H418" s="6"/>
      <c r="I418" s="6"/>
      <c r="J418" s="120"/>
      <c r="K418" s="120"/>
      <c r="L418" s="77"/>
      <c r="M418" s="78"/>
      <c r="N418" s="71"/>
      <c r="O418" s="7">
        <f t="shared" si="42"/>
        <v>0</v>
      </c>
      <c r="P418" s="89"/>
      <c r="Q418" s="90"/>
      <c r="R418" s="17"/>
    </row>
    <row r="419" spans="2:18" ht="12.75">
      <c r="B419" s="79"/>
      <c r="C419" s="123"/>
      <c r="D419" s="124"/>
      <c r="E419" s="93"/>
      <c r="F419" s="93"/>
      <c r="G419" s="14"/>
      <c r="H419" s="14"/>
      <c r="I419" s="14"/>
      <c r="J419" s="93"/>
      <c r="K419" s="93"/>
      <c r="L419" s="96"/>
      <c r="M419" s="97"/>
      <c r="N419" s="74"/>
      <c r="O419" s="7">
        <f t="shared" si="42"/>
        <v>0</v>
      </c>
      <c r="P419" s="89"/>
      <c r="Q419" s="90"/>
      <c r="R419" s="17"/>
    </row>
    <row r="420" spans="2:18" ht="12.75">
      <c r="B420" s="79"/>
      <c r="C420" s="123"/>
      <c r="D420" s="124"/>
      <c r="E420" s="93"/>
      <c r="F420" s="93"/>
      <c r="G420" s="14"/>
      <c r="H420" s="6"/>
      <c r="I420" s="6"/>
      <c r="J420" s="120"/>
      <c r="K420" s="120"/>
      <c r="L420" s="77"/>
      <c r="M420" s="78"/>
      <c r="N420" s="71"/>
      <c r="O420" s="7">
        <f t="shared" si="42"/>
        <v>0</v>
      </c>
      <c r="P420" s="89"/>
      <c r="Q420" s="90"/>
      <c r="R420" s="17"/>
    </row>
    <row r="421" spans="2:18" ht="12.75">
      <c r="B421" s="79"/>
      <c r="C421" s="125"/>
      <c r="D421" s="126"/>
      <c r="E421" s="93"/>
      <c r="F421" s="93"/>
      <c r="G421" s="14"/>
      <c r="H421" s="14"/>
      <c r="I421" s="14"/>
      <c r="J421" s="93"/>
      <c r="K421" s="93"/>
      <c r="L421" s="96"/>
      <c r="M421" s="97"/>
      <c r="N421" s="74"/>
      <c r="O421" s="7">
        <f t="shared" si="42"/>
        <v>0</v>
      </c>
      <c r="P421" s="89"/>
      <c r="Q421" s="90"/>
      <c r="R421" s="17"/>
    </row>
    <row r="422" spans="2:18" ht="12.75">
      <c r="B422" s="79"/>
      <c r="C422" s="125"/>
      <c r="D422" s="126"/>
      <c r="E422" s="93"/>
      <c r="F422" s="93"/>
      <c r="G422" s="14"/>
      <c r="H422" s="6"/>
      <c r="I422" s="6"/>
      <c r="J422" s="120"/>
      <c r="K422" s="120"/>
      <c r="L422" s="77"/>
      <c r="M422" s="78"/>
      <c r="N422" s="71"/>
      <c r="O422" s="7">
        <f t="shared" si="42"/>
        <v>0</v>
      </c>
      <c r="P422" s="89"/>
      <c r="Q422" s="90"/>
      <c r="R422" s="17"/>
    </row>
    <row r="423" spans="2:18" ht="12.75">
      <c r="B423" s="79"/>
      <c r="C423" s="125"/>
      <c r="D423" s="126"/>
      <c r="E423" s="93"/>
      <c r="F423" s="93"/>
      <c r="G423" s="14"/>
      <c r="H423" s="14"/>
      <c r="I423" s="14"/>
      <c r="J423" s="93"/>
      <c r="K423" s="93"/>
      <c r="L423" s="96"/>
      <c r="M423" s="97"/>
      <c r="N423" s="74"/>
      <c r="O423" s="7">
        <f t="shared" si="42"/>
        <v>0</v>
      </c>
      <c r="P423" s="89"/>
      <c r="Q423" s="90"/>
      <c r="R423" s="17"/>
    </row>
    <row r="424" spans="2:18" ht="13.5" thickBot="1">
      <c r="B424" s="79"/>
      <c r="C424" s="127"/>
      <c r="D424" s="128"/>
      <c r="E424" s="93"/>
      <c r="F424" s="93"/>
      <c r="G424" s="14"/>
      <c r="H424" s="14"/>
      <c r="I424" s="14"/>
      <c r="J424" s="93"/>
      <c r="K424" s="93"/>
      <c r="L424" s="96"/>
      <c r="M424" s="97"/>
      <c r="N424" s="74"/>
      <c r="O424" s="7">
        <f t="shared" si="42"/>
        <v>0</v>
      </c>
      <c r="P424" s="91"/>
      <c r="Q424" s="92"/>
      <c r="R424" s="17"/>
    </row>
    <row r="425" spans="2:18" ht="14.25" thickBot="1" thickTop="1">
      <c r="B425" s="16"/>
      <c r="C425" s="116"/>
      <c r="D425" s="116"/>
      <c r="E425" s="116"/>
      <c r="F425" s="116"/>
      <c r="G425" s="41"/>
      <c r="H425" s="29"/>
      <c r="I425" s="29"/>
      <c r="J425" s="118" t="s">
        <v>22</v>
      </c>
      <c r="K425" s="119"/>
      <c r="L425" s="72">
        <f>SUM(L417:L424)</f>
        <v>0</v>
      </c>
      <c r="M425" s="72"/>
      <c r="N425" s="72"/>
      <c r="O425" s="46">
        <f>SUM(O417:O424)</f>
        <v>0</v>
      </c>
      <c r="P425" s="103"/>
      <c r="Q425" s="104"/>
      <c r="R425" s="17"/>
    </row>
    <row r="426" spans="2:18" ht="14.25" thickBot="1" thickTop="1">
      <c r="B426" s="16"/>
      <c r="C426" s="116"/>
      <c r="D426" s="116"/>
      <c r="E426" s="116"/>
      <c r="F426" s="116"/>
      <c r="G426" s="41"/>
      <c r="H426" s="41"/>
      <c r="I426" s="41"/>
      <c r="J426" s="116"/>
      <c r="K426" s="116"/>
      <c r="L426" s="105"/>
      <c r="M426" s="106"/>
      <c r="N426" s="107"/>
      <c r="O426" s="42"/>
      <c r="P426" s="108"/>
      <c r="Q426" s="109"/>
      <c r="R426" s="17"/>
    </row>
    <row r="427" spans="2:18" ht="13.5" thickTop="1">
      <c r="B427" s="79" t="s">
        <v>66</v>
      </c>
      <c r="C427" s="121"/>
      <c r="D427" s="122"/>
      <c r="E427" s="120"/>
      <c r="F427" s="120"/>
      <c r="G427" s="6"/>
      <c r="H427" s="6"/>
      <c r="I427" s="6"/>
      <c r="J427" s="120"/>
      <c r="K427" s="120"/>
      <c r="L427" s="77"/>
      <c r="M427" s="78"/>
      <c r="N427" s="71"/>
      <c r="O427" s="7">
        <f aca="true" t="shared" si="43" ref="O427:O434">IF(L427&gt;0.1,1,0)</f>
        <v>0</v>
      </c>
      <c r="P427" s="87"/>
      <c r="Q427" s="88"/>
      <c r="R427" s="17"/>
    </row>
    <row r="428" spans="2:18" ht="12.75">
      <c r="B428" s="79"/>
      <c r="C428" s="123"/>
      <c r="D428" s="124"/>
      <c r="E428" s="93"/>
      <c r="F428" s="93"/>
      <c r="G428" s="14"/>
      <c r="H428" s="6"/>
      <c r="I428" s="6"/>
      <c r="J428" s="120"/>
      <c r="K428" s="120"/>
      <c r="L428" s="77"/>
      <c r="M428" s="78"/>
      <c r="N428" s="71"/>
      <c r="O428" s="7">
        <f t="shared" si="43"/>
        <v>0</v>
      </c>
      <c r="P428" s="89"/>
      <c r="Q428" s="90"/>
      <c r="R428" s="17"/>
    </row>
    <row r="429" spans="2:18" ht="12.75">
      <c r="B429" s="79"/>
      <c r="C429" s="123"/>
      <c r="D429" s="124"/>
      <c r="E429" s="93"/>
      <c r="F429" s="93"/>
      <c r="G429" s="14"/>
      <c r="H429" s="14"/>
      <c r="I429" s="14"/>
      <c r="J429" s="93"/>
      <c r="K429" s="93"/>
      <c r="L429" s="96"/>
      <c r="M429" s="97"/>
      <c r="N429" s="74"/>
      <c r="O429" s="7">
        <f t="shared" si="43"/>
        <v>0</v>
      </c>
      <c r="P429" s="89"/>
      <c r="Q429" s="90"/>
      <c r="R429" s="17"/>
    </row>
    <row r="430" spans="2:18" ht="12.75">
      <c r="B430" s="79"/>
      <c r="C430" s="123"/>
      <c r="D430" s="124"/>
      <c r="E430" s="93"/>
      <c r="F430" s="93"/>
      <c r="G430" s="14"/>
      <c r="H430" s="6"/>
      <c r="I430" s="6"/>
      <c r="J430" s="120"/>
      <c r="K430" s="120"/>
      <c r="L430" s="77"/>
      <c r="M430" s="78"/>
      <c r="N430" s="71"/>
      <c r="O430" s="7">
        <f t="shared" si="43"/>
        <v>0</v>
      </c>
      <c r="P430" s="89"/>
      <c r="Q430" s="90"/>
      <c r="R430" s="17"/>
    </row>
    <row r="431" spans="2:18" ht="12.75">
      <c r="B431" s="79"/>
      <c r="C431" s="125"/>
      <c r="D431" s="126"/>
      <c r="E431" s="93"/>
      <c r="F431" s="93"/>
      <c r="G431" s="14"/>
      <c r="H431" s="14"/>
      <c r="I431" s="14"/>
      <c r="J431" s="93"/>
      <c r="K431" s="93"/>
      <c r="L431" s="96"/>
      <c r="M431" s="97"/>
      <c r="N431" s="74"/>
      <c r="O431" s="7">
        <f t="shared" si="43"/>
        <v>0</v>
      </c>
      <c r="P431" s="89"/>
      <c r="Q431" s="90"/>
      <c r="R431" s="17"/>
    </row>
    <row r="432" spans="2:18" ht="12.75">
      <c r="B432" s="79"/>
      <c r="C432" s="125"/>
      <c r="D432" s="126"/>
      <c r="E432" s="93"/>
      <c r="F432" s="93"/>
      <c r="G432" s="14"/>
      <c r="H432" s="6"/>
      <c r="I432" s="6"/>
      <c r="J432" s="120"/>
      <c r="K432" s="120"/>
      <c r="L432" s="77"/>
      <c r="M432" s="78"/>
      <c r="N432" s="71"/>
      <c r="O432" s="7">
        <f t="shared" si="43"/>
        <v>0</v>
      </c>
      <c r="P432" s="89"/>
      <c r="Q432" s="90"/>
      <c r="R432" s="17"/>
    </row>
    <row r="433" spans="2:18" ht="12.75">
      <c r="B433" s="79"/>
      <c r="C433" s="125"/>
      <c r="D433" s="126"/>
      <c r="E433" s="93"/>
      <c r="F433" s="93"/>
      <c r="G433" s="14"/>
      <c r="H433" s="14"/>
      <c r="I433" s="14"/>
      <c r="J433" s="93"/>
      <c r="K433" s="93"/>
      <c r="L433" s="96"/>
      <c r="M433" s="97"/>
      <c r="N433" s="74"/>
      <c r="O433" s="7">
        <f t="shared" si="43"/>
        <v>0</v>
      </c>
      <c r="P433" s="89"/>
      <c r="Q433" s="90"/>
      <c r="R433" s="17"/>
    </row>
    <row r="434" spans="2:18" ht="13.5" thickBot="1">
      <c r="B434" s="79"/>
      <c r="C434" s="127"/>
      <c r="D434" s="128"/>
      <c r="E434" s="93"/>
      <c r="F434" s="93"/>
      <c r="G434" s="14"/>
      <c r="H434" s="14"/>
      <c r="I434" s="14"/>
      <c r="J434" s="93"/>
      <c r="K434" s="93"/>
      <c r="L434" s="96"/>
      <c r="M434" s="97"/>
      <c r="N434" s="74"/>
      <c r="O434" s="7">
        <f t="shared" si="43"/>
        <v>0</v>
      </c>
      <c r="P434" s="91"/>
      <c r="Q434" s="92"/>
      <c r="R434" s="17"/>
    </row>
    <row r="435" spans="2:18" ht="14.25" thickBot="1" thickTop="1">
      <c r="B435" s="16"/>
      <c r="C435" s="116"/>
      <c r="D435" s="116"/>
      <c r="E435" s="116"/>
      <c r="F435" s="116"/>
      <c r="G435" s="41"/>
      <c r="H435" s="29"/>
      <c r="I435" s="29"/>
      <c r="J435" s="118" t="s">
        <v>22</v>
      </c>
      <c r="K435" s="119"/>
      <c r="L435" s="72">
        <f>SUM(L427:L434)</f>
        <v>0</v>
      </c>
      <c r="M435" s="72"/>
      <c r="N435" s="72"/>
      <c r="O435" s="46">
        <f>SUM(O427:O434)</f>
        <v>0</v>
      </c>
      <c r="P435" s="103"/>
      <c r="Q435" s="104"/>
      <c r="R435" s="17"/>
    </row>
    <row r="436" spans="2:18" ht="14.25" thickBot="1" thickTop="1">
      <c r="B436" s="16"/>
      <c r="C436" s="116"/>
      <c r="D436" s="116"/>
      <c r="E436" s="116"/>
      <c r="F436" s="116"/>
      <c r="G436" s="41"/>
      <c r="H436" s="41"/>
      <c r="I436" s="41"/>
      <c r="J436" s="116"/>
      <c r="K436" s="116"/>
      <c r="L436" s="105"/>
      <c r="M436" s="106"/>
      <c r="N436" s="107"/>
      <c r="O436" s="42"/>
      <c r="P436" s="108"/>
      <c r="Q436" s="109"/>
      <c r="R436" s="17"/>
    </row>
    <row r="437" spans="2:18" ht="13.5" thickTop="1">
      <c r="B437" s="79" t="s">
        <v>67</v>
      </c>
      <c r="C437" s="121"/>
      <c r="D437" s="122"/>
      <c r="E437" s="120"/>
      <c r="F437" s="120"/>
      <c r="G437" s="6"/>
      <c r="H437" s="6"/>
      <c r="I437" s="6"/>
      <c r="J437" s="120"/>
      <c r="K437" s="120"/>
      <c r="L437" s="77"/>
      <c r="M437" s="78"/>
      <c r="N437" s="71"/>
      <c r="O437" s="7">
        <f aca="true" t="shared" si="44" ref="O437:O444">IF(L437&gt;0.1,1,0)</f>
        <v>0</v>
      </c>
      <c r="P437" s="87"/>
      <c r="Q437" s="88"/>
      <c r="R437" s="17"/>
    </row>
    <row r="438" spans="2:18" ht="12.75">
      <c r="B438" s="79"/>
      <c r="C438" s="123"/>
      <c r="D438" s="124"/>
      <c r="E438" s="93"/>
      <c r="F438" s="93"/>
      <c r="G438" s="14"/>
      <c r="H438" s="6"/>
      <c r="I438" s="6"/>
      <c r="J438" s="120"/>
      <c r="K438" s="120"/>
      <c r="L438" s="77"/>
      <c r="M438" s="78"/>
      <c r="N438" s="71"/>
      <c r="O438" s="7">
        <f t="shared" si="44"/>
        <v>0</v>
      </c>
      <c r="P438" s="89"/>
      <c r="Q438" s="90"/>
      <c r="R438" s="17"/>
    </row>
    <row r="439" spans="2:18" ht="12.75">
      <c r="B439" s="79"/>
      <c r="C439" s="123"/>
      <c r="D439" s="124"/>
      <c r="E439" s="93"/>
      <c r="F439" s="93"/>
      <c r="G439" s="14"/>
      <c r="H439" s="14"/>
      <c r="I439" s="14"/>
      <c r="J439" s="93"/>
      <c r="K439" s="93"/>
      <c r="L439" s="96"/>
      <c r="M439" s="97"/>
      <c r="N439" s="74"/>
      <c r="O439" s="7">
        <f t="shared" si="44"/>
        <v>0</v>
      </c>
      <c r="P439" s="89"/>
      <c r="Q439" s="90"/>
      <c r="R439" s="17"/>
    </row>
    <row r="440" spans="2:18" ht="12.75">
      <c r="B440" s="79"/>
      <c r="C440" s="123"/>
      <c r="D440" s="124"/>
      <c r="E440" s="93"/>
      <c r="F440" s="93"/>
      <c r="G440" s="14"/>
      <c r="H440" s="6"/>
      <c r="I440" s="6"/>
      <c r="J440" s="120"/>
      <c r="K440" s="120"/>
      <c r="L440" s="77"/>
      <c r="M440" s="78"/>
      <c r="N440" s="71"/>
      <c r="O440" s="7">
        <f t="shared" si="44"/>
        <v>0</v>
      </c>
      <c r="P440" s="89"/>
      <c r="Q440" s="90"/>
      <c r="R440" s="17"/>
    </row>
    <row r="441" spans="2:18" ht="12.75">
      <c r="B441" s="79"/>
      <c r="C441" s="125"/>
      <c r="D441" s="126"/>
      <c r="E441" s="93"/>
      <c r="F441" s="93"/>
      <c r="G441" s="14"/>
      <c r="H441" s="14"/>
      <c r="I441" s="14"/>
      <c r="J441" s="93"/>
      <c r="K441" s="93"/>
      <c r="L441" s="96"/>
      <c r="M441" s="97"/>
      <c r="N441" s="74"/>
      <c r="O441" s="7">
        <f t="shared" si="44"/>
        <v>0</v>
      </c>
      <c r="P441" s="89"/>
      <c r="Q441" s="90"/>
      <c r="R441" s="17"/>
    </row>
    <row r="442" spans="2:18" ht="12.75">
      <c r="B442" s="79"/>
      <c r="C442" s="125"/>
      <c r="D442" s="126"/>
      <c r="E442" s="93"/>
      <c r="F442" s="93"/>
      <c r="G442" s="14"/>
      <c r="H442" s="6"/>
      <c r="I442" s="6"/>
      <c r="J442" s="120"/>
      <c r="K442" s="120"/>
      <c r="L442" s="77"/>
      <c r="M442" s="78"/>
      <c r="N442" s="71"/>
      <c r="O442" s="7">
        <f t="shared" si="44"/>
        <v>0</v>
      </c>
      <c r="P442" s="89"/>
      <c r="Q442" s="90"/>
      <c r="R442" s="17"/>
    </row>
    <row r="443" spans="2:18" ht="12.75">
      <c r="B443" s="79"/>
      <c r="C443" s="125"/>
      <c r="D443" s="126"/>
      <c r="E443" s="93"/>
      <c r="F443" s="93"/>
      <c r="G443" s="14"/>
      <c r="H443" s="14"/>
      <c r="I443" s="14"/>
      <c r="J443" s="93"/>
      <c r="K443" s="93"/>
      <c r="L443" s="96"/>
      <c r="M443" s="97"/>
      <c r="N443" s="74"/>
      <c r="O443" s="7">
        <f t="shared" si="44"/>
        <v>0</v>
      </c>
      <c r="P443" s="89"/>
      <c r="Q443" s="90"/>
      <c r="R443" s="17"/>
    </row>
    <row r="444" spans="2:18" ht="13.5" thickBot="1">
      <c r="B444" s="79"/>
      <c r="C444" s="127"/>
      <c r="D444" s="128"/>
      <c r="E444" s="93"/>
      <c r="F444" s="93"/>
      <c r="G444" s="14"/>
      <c r="H444" s="14"/>
      <c r="I444" s="14"/>
      <c r="J444" s="93"/>
      <c r="K444" s="93"/>
      <c r="L444" s="96"/>
      <c r="M444" s="97"/>
      <c r="N444" s="74"/>
      <c r="O444" s="7">
        <f t="shared" si="44"/>
        <v>0</v>
      </c>
      <c r="P444" s="91"/>
      <c r="Q444" s="92"/>
      <c r="R444" s="17"/>
    </row>
    <row r="445" spans="2:18" ht="14.25" thickBot="1" thickTop="1">
      <c r="B445" s="16"/>
      <c r="C445" s="116"/>
      <c r="D445" s="116"/>
      <c r="E445" s="116"/>
      <c r="F445" s="116"/>
      <c r="G445" s="41"/>
      <c r="H445" s="29"/>
      <c r="I445" s="29"/>
      <c r="J445" s="118" t="s">
        <v>22</v>
      </c>
      <c r="K445" s="119"/>
      <c r="L445" s="72">
        <f>SUM(L437:L444)</f>
        <v>0</v>
      </c>
      <c r="M445" s="72"/>
      <c r="N445" s="72"/>
      <c r="O445" s="46">
        <f>SUM(O437:O444)</f>
        <v>0</v>
      </c>
      <c r="P445" s="103"/>
      <c r="Q445" s="104"/>
      <c r="R445" s="17"/>
    </row>
    <row r="446" spans="2:18" ht="14.25" thickBot="1" thickTop="1">
      <c r="B446" s="16"/>
      <c r="C446" s="116"/>
      <c r="D446" s="116"/>
      <c r="E446" s="116"/>
      <c r="F446" s="116"/>
      <c r="G446" s="41"/>
      <c r="H446" s="41"/>
      <c r="I446" s="41"/>
      <c r="J446" s="116"/>
      <c r="K446" s="116"/>
      <c r="L446" s="105"/>
      <c r="M446" s="106"/>
      <c r="N446" s="107"/>
      <c r="O446" s="42"/>
      <c r="P446" s="108"/>
      <c r="Q446" s="109"/>
      <c r="R446" s="17"/>
    </row>
    <row r="447" spans="2:18" ht="13.5" thickTop="1">
      <c r="B447" s="79" t="s">
        <v>68</v>
      </c>
      <c r="C447" s="121"/>
      <c r="D447" s="122"/>
      <c r="E447" s="120"/>
      <c r="F447" s="120"/>
      <c r="G447" s="6"/>
      <c r="H447" s="6"/>
      <c r="I447" s="6"/>
      <c r="J447" s="120"/>
      <c r="K447" s="120"/>
      <c r="L447" s="77"/>
      <c r="M447" s="78"/>
      <c r="N447" s="71"/>
      <c r="O447" s="7">
        <f aca="true" t="shared" si="45" ref="O447:O454">IF(L447&gt;0.1,1,0)</f>
        <v>0</v>
      </c>
      <c r="P447" s="87"/>
      <c r="Q447" s="88"/>
      <c r="R447" s="17"/>
    </row>
    <row r="448" spans="2:18" ht="12.75">
      <c r="B448" s="79"/>
      <c r="C448" s="123"/>
      <c r="D448" s="124"/>
      <c r="E448" s="93"/>
      <c r="F448" s="93"/>
      <c r="G448" s="14"/>
      <c r="H448" s="6"/>
      <c r="I448" s="6"/>
      <c r="J448" s="120"/>
      <c r="K448" s="120"/>
      <c r="L448" s="77"/>
      <c r="M448" s="78"/>
      <c r="N448" s="71"/>
      <c r="O448" s="7">
        <f t="shared" si="45"/>
        <v>0</v>
      </c>
      <c r="P448" s="89"/>
      <c r="Q448" s="90"/>
      <c r="R448" s="17"/>
    </row>
    <row r="449" spans="2:18" ht="12.75">
      <c r="B449" s="79"/>
      <c r="C449" s="123"/>
      <c r="D449" s="124"/>
      <c r="E449" s="93"/>
      <c r="F449" s="93"/>
      <c r="G449" s="14"/>
      <c r="H449" s="14"/>
      <c r="I449" s="14"/>
      <c r="J449" s="93"/>
      <c r="K449" s="93"/>
      <c r="L449" s="96"/>
      <c r="M449" s="97"/>
      <c r="N449" s="74"/>
      <c r="O449" s="7">
        <f t="shared" si="45"/>
        <v>0</v>
      </c>
      <c r="P449" s="89"/>
      <c r="Q449" s="90"/>
      <c r="R449" s="17"/>
    </row>
    <row r="450" spans="2:18" ht="12.75">
      <c r="B450" s="79"/>
      <c r="C450" s="123"/>
      <c r="D450" s="124"/>
      <c r="E450" s="93"/>
      <c r="F450" s="93"/>
      <c r="G450" s="14"/>
      <c r="H450" s="6"/>
      <c r="I450" s="6"/>
      <c r="J450" s="120"/>
      <c r="K450" s="120"/>
      <c r="L450" s="77"/>
      <c r="M450" s="78"/>
      <c r="N450" s="71"/>
      <c r="O450" s="7">
        <f t="shared" si="45"/>
        <v>0</v>
      </c>
      <c r="P450" s="89"/>
      <c r="Q450" s="90"/>
      <c r="R450" s="17"/>
    </row>
    <row r="451" spans="2:18" ht="12.75">
      <c r="B451" s="79"/>
      <c r="C451" s="125"/>
      <c r="D451" s="126"/>
      <c r="E451" s="93"/>
      <c r="F451" s="93"/>
      <c r="G451" s="14"/>
      <c r="H451" s="14"/>
      <c r="I451" s="14"/>
      <c r="J451" s="93"/>
      <c r="K451" s="93"/>
      <c r="L451" s="96"/>
      <c r="M451" s="97"/>
      <c r="N451" s="74"/>
      <c r="O451" s="7">
        <f t="shared" si="45"/>
        <v>0</v>
      </c>
      <c r="P451" s="89"/>
      <c r="Q451" s="90"/>
      <c r="R451" s="17"/>
    </row>
    <row r="452" spans="2:18" ht="12.75">
      <c r="B452" s="79"/>
      <c r="C452" s="125"/>
      <c r="D452" s="126"/>
      <c r="E452" s="93"/>
      <c r="F452" s="93"/>
      <c r="G452" s="14"/>
      <c r="H452" s="6"/>
      <c r="I452" s="6"/>
      <c r="J452" s="120"/>
      <c r="K452" s="120"/>
      <c r="L452" s="77"/>
      <c r="M452" s="78"/>
      <c r="N452" s="71"/>
      <c r="O452" s="7">
        <f t="shared" si="45"/>
        <v>0</v>
      </c>
      <c r="P452" s="89"/>
      <c r="Q452" s="90"/>
      <c r="R452" s="17"/>
    </row>
    <row r="453" spans="2:18" ht="12.75">
      <c r="B453" s="79"/>
      <c r="C453" s="125"/>
      <c r="D453" s="126"/>
      <c r="E453" s="93"/>
      <c r="F453" s="93"/>
      <c r="G453" s="14"/>
      <c r="H453" s="14"/>
      <c r="I453" s="14"/>
      <c r="J453" s="93"/>
      <c r="K453" s="93"/>
      <c r="L453" s="96"/>
      <c r="M453" s="97"/>
      <c r="N453" s="74"/>
      <c r="O453" s="7">
        <f t="shared" si="45"/>
        <v>0</v>
      </c>
      <c r="P453" s="89"/>
      <c r="Q453" s="90"/>
      <c r="R453" s="17"/>
    </row>
    <row r="454" spans="2:18" ht="13.5" thickBot="1">
      <c r="B454" s="79"/>
      <c r="C454" s="127"/>
      <c r="D454" s="128"/>
      <c r="E454" s="93"/>
      <c r="F454" s="93"/>
      <c r="G454" s="14"/>
      <c r="H454" s="14"/>
      <c r="I454" s="14"/>
      <c r="J454" s="93"/>
      <c r="K454" s="93"/>
      <c r="L454" s="96"/>
      <c r="M454" s="97"/>
      <c r="N454" s="74"/>
      <c r="O454" s="7">
        <f t="shared" si="45"/>
        <v>0</v>
      </c>
      <c r="P454" s="91"/>
      <c r="Q454" s="92"/>
      <c r="R454" s="17"/>
    </row>
    <row r="455" spans="2:18" ht="14.25" thickBot="1" thickTop="1">
      <c r="B455" s="16"/>
      <c r="C455" s="116"/>
      <c r="D455" s="116"/>
      <c r="E455" s="116"/>
      <c r="F455" s="116"/>
      <c r="G455" s="41"/>
      <c r="H455" s="29"/>
      <c r="I455" s="29"/>
      <c r="J455" s="118" t="s">
        <v>22</v>
      </c>
      <c r="K455" s="119"/>
      <c r="L455" s="72">
        <f>SUM(L447:L454)</f>
        <v>0</v>
      </c>
      <c r="M455" s="72"/>
      <c r="N455" s="72"/>
      <c r="O455" s="46">
        <f>SUM(O447:O454)</f>
        <v>0</v>
      </c>
      <c r="P455" s="103"/>
      <c r="Q455" s="104"/>
      <c r="R455" s="17"/>
    </row>
    <row r="456" spans="2:18" ht="14.25" thickBot="1" thickTop="1">
      <c r="B456" s="16"/>
      <c r="C456" s="116"/>
      <c r="D456" s="116"/>
      <c r="E456" s="116"/>
      <c r="F456" s="116"/>
      <c r="G456" s="41"/>
      <c r="H456" s="41"/>
      <c r="I456" s="41"/>
      <c r="J456" s="116"/>
      <c r="K456" s="116"/>
      <c r="L456" s="105"/>
      <c r="M456" s="106"/>
      <c r="N456" s="107"/>
      <c r="O456" s="42"/>
      <c r="P456" s="108"/>
      <c r="Q456" s="109"/>
      <c r="R456" s="17"/>
    </row>
    <row r="457" spans="2:18" ht="13.5" thickTop="1">
      <c r="B457" s="79" t="s">
        <v>69</v>
      </c>
      <c r="C457" s="121"/>
      <c r="D457" s="122"/>
      <c r="E457" s="120"/>
      <c r="F457" s="120"/>
      <c r="G457" s="6"/>
      <c r="H457" s="6"/>
      <c r="I457" s="6"/>
      <c r="J457" s="120"/>
      <c r="K457" s="120"/>
      <c r="L457" s="77"/>
      <c r="M457" s="78"/>
      <c r="N457" s="71"/>
      <c r="O457" s="7">
        <f aca="true" t="shared" si="46" ref="O457:O464">IF(L457&gt;0.1,1,0)</f>
        <v>0</v>
      </c>
      <c r="P457" s="87"/>
      <c r="Q457" s="88"/>
      <c r="R457" s="17"/>
    </row>
    <row r="458" spans="2:18" ht="12.75">
      <c r="B458" s="79"/>
      <c r="C458" s="123"/>
      <c r="D458" s="124"/>
      <c r="E458" s="93"/>
      <c r="F458" s="93"/>
      <c r="G458" s="14"/>
      <c r="H458" s="6"/>
      <c r="I458" s="6"/>
      <c r="J458" s="120"/>
      <c r="K458" s="120"/>
      <c r="L458" s="77"/>
      <c r="M458" s="78"/>
      <c r="N458" s="71"/>
      <c r="O458" s="7">
        <f t="shared" si="46"/>
        <v>0</v>
      </c>
      <c r="P458" s="89"/>
      <c r="Q458" s="90"/>
      <c r="R458" s="17"/>
    </row>
    <row r="459" spans="2:18" ht="12.75">
      <c r="B459" s="79"/>
      <c r="C459" s="123"/>
      <c r="D459" s="124"/>
      <c r="E459" s="93"/>
      <c r="F459" s="93"/>
      <c r="G459" s="14"/>
      <c r="H459" s="14"/>
      <c r="I459" s="14"/>
      <c r="J459" s="93"/>
      <c r="K459" s="93"/>
      <c r="L459" s="96"/>
      <c r="M459" s="97"/>
      <c r="N459" s="74"/>
      <c r="O459" s="7">
        <f t="shared" si="46"/>
        <v>0</v>
      </c>
      <c r="P459" s="89"/>
      <c r="Q459" s="90"/>
      <c r="R459" s="17"/>
    </row>
    <row r="460" spans="2:18" ht="12.75">
      <c r="B460" s="79"/>
      <c r="C460" s="123"/>
      <c r="D460" s="124"/>
      <c r="E460" s="93"/>
      <c r="F460" s="93"/>
      <c r="G460" s="14"/>
      <c r="H460" s="6"/>
      <c r="I460" s="6"/>
      <c r="J460" s="120"/>
      <c r="K460" s="120"/>
      <c r="L460" s="77"/>
      <c r="M460" s="78"/>
      <c r="N460" s="71"/>
      <c r="O460" s="7">
        <f t="shared" si="46"/>
        <v>0</v>
      </c>
      <c r="P460" s="89"/>
      <c r="Q460" s="90"/>
      <c r="R460" s="17"/>
    </row>
    <row r="461" spans="2:18" ht="12.75">
      <c r="B461" s="79"/>
      <c r="C461" s="125"/>
      <c r="D461" s="126"/>
      <c r="E461" s="93"/>
      <c r="F461" s="93"/>
      <c r="G461" s="14"/>
      <c r="H461" s="14"/>
      <c r="I461" s="14"/>
      <c r="J461" s="93"/>
      <c r="K461" s="93"/>
      <c r="L461" s="96"/>
      <c r="M461" s="97"/>
      <c r="N461" s="74"/>
      <c r="O461" s="7">
        <f t="shared" si="46"/>
        <v>0</v>
      </c>
      <c r="P461" s="89"/>
      <c r="Q461" s="90"/>
      <c r="R461" s="17"/>
    </row>
    <row r="462" spans="2:18" ht="12.75">
      <c r="B462" s="79"/>
      <c r="C462" s="125"/>
      <c r="D462" s="126"/>
      <c r="E462" s="93"/>
      <c r="F462" s="93"/>
      <c r="G462" s="14"/>
      <c r="H462" s="6"/>
      <c r="I462" s="6"/>
      <c r="J462" s="120"/>
      <c r="K462" s="120"/>
      <c r="L462" s="77"/>
      <c r="M462" s="78"/>
      <c r="N462" s="71"/>
      <c r="O462" s="7">
        <f t="shared" si="46"/>
        <v>0</v>
      </c>
      <c r="P462" s="89"/>
      <c r="Q462" s="90"/>
      <c r="R462" s="17"/>
    </row>
    <row r="463" spans="2:18" ht="12.75">
      <c r="B463" s="79"/>
      <c r="C463" s="125"/>
      <c r="D463" s="126"/>
      <c r="E463" s="93"/>
      <c r="F463" s="93"/>
      <c r="G463" s="14"/>
      <c r="H463" s="14"/>
      <c r="I463" s="14"/>
      <c r="J463" s="93"/>
      <c r="K463" s="93"/>
      <c r="L463" s="96"/>
      <c r="M463" s="97"/>
      <c r="N463" s="74"/>
      <c r="O463" s="7">
        <f t="shared" si="46"/>
        <v>0</v>
      </c>
      <c r="P463" s="89"/>
      <c r="Q463" s="90"/>
      <c r="R463" s="17"/>
    </row>
    <row r="464" spans="2:18" ht="13.5" thickBot="1">
      <c r="B464" s="79"/>
      <c r="C464" s="127"/>
      <c r="D464" s="128"/>
      <c r="E464" s="93"/>
      <c r="F464" s="93"/>
      <c r="G464" s="14"/>
      <c r="H464" s="14"/>
      <c r="I464" s="14"/>
      <c r="J464" s="93"/>
      <c r="K464" s="93"/>
      <c r="L464" s="96"/>
      <c r="M464" s="97"/>
      <c r="N464" s="74"/>
      <c r="O464" s="7">
        <f t="shared" si="46"/>
        <v>0</v>
      </c>
      <c r="P464" s="91"/>
      <c r="Q464" s="92"/>
      <c r="R464" s="17"/>
    </row>
    <row r="465" spans="2:18" ht="14.25" thickBot="1" thickTop="1">
      <c r="B465" s="16"/>
      <c r="C465" s="116"/>
      <c r="D465" s="116"/>
      <c r="E465" s="116"/>
      <c r="F465" s="116"/>
      <c r="G465" s="41"/>
      <c r="H465" s="29"/>
      <c r="I465" s="29"/>
      <c r="J465" s="118" t="s">
        <v>22</v>
      </c>
      <c r="K465" s="119"/>
      <c r="L465" s="72">
        <f>SUM(L457:L464)</f>
        <v>0</v>
      </c>
      <c r="M465" s="72"/>
      <c r="N465" s="72"/>
      <c r="O465" s="46">
        <f>SUM(O457:O464)</f>
        <v>0</v>
      </c>
      <c r="P465" s="103"/>
      <c r="Q465" s="104"/>
      <c r="R465" s="17"/>
    </row>
    <row r="466" spans="2:18" ht="14.25" thickBot="1" thickTop="1">
      <c r="B466" s="16"/>
      <c r="C466" s="116"/>
      <c r="D466" s="116"/>
      <c r="E466" s="116"/>
      <c r="F466" s="116"/>
      <c r="G466" s="41"/>
      <c r="H466" s="41"/>
      <c r="I466" s="41"/>
      <c r="J466" s="116"/>
      <c r="K466" s="116"/>
      <c r="L466" s="105"/>
      <c r="M466" s="106"/>
      <c r="N466" s="107"/>
      <c r="O466" s="42"/>
      <c r="P466" s="108"/>
      <c r="Q466" s="109"/>
      <c r="R466" s="17"/>
    </row>
    <row r="467" spans="2:18" ht="13.5" thickTop="1">
      <c r="B467" s="79" t="s">
        <v>70</v>
      </c>
      <c r="C467" s="121"/>
      <c r="D467" s="122"/>
      <c r="E467" s="120"/>
      <c r="F467" s="120"/>
      <c r="G467" s="6"/>
      <c r="H467" s="6"/>
      <c r="I467" s="6"/>
      <c r="J467" s="120"/>
      <c r="K467" s="120"/>
      <c r="L467" s="77"/>
      <c r="M467" s="78"/>
      <c r="N467" s="71"/>
      <c r="O467" s="7">
        <f aca="true" t="shared" si="47" ref="O467:O474">IF(L467&gt;0.1,1,0)</f>
        <v>0</v>
      </c>
      <c r="P467" s="87"/>
      <c r="Q467" s="88"/>
      <c r="R467" s="17"/>
    </row>
    <row r="468" spans="2:18" ht="12.75">
      <c r="B468" s="79"/>
      <c r="C468" s="123"/>
      <c r="D468" s="124"/>
      <c r="E468" s="93"/>
      <c r="F468" s="93"/>
      <c r="G468" s="14"/>
      <c r="H468" s="6"/>
      <c r="I468" s="6"/>
      <c r="J468" s="120"/>
      <c r="K468" s="120"/>
      <c r="L468" s="77"/>
      <c r="M468" s="78"/>
      <c r="N468" s="71"/>
      <c r="O468" s="7">
        <f t="shared" si="47"/>
        <v>0</v>
      </c>
      <c r="P468" s="89"/>
      <c r="Q468" s="90"/>
      <c r="R468" s="17"/>
    </row>
    <row r="469" spans="2:18" ht="12.75">
      <c r="B469" s="79"/>
      <c r="C469" s="123"/>
      <c r="D469" s="124"/>
      <c r="E469" s="93"/>
      <c r="F469" s="93"/>
      <c r="G469" s="14"/>
      <c r="H469" s="14"/>
      <c r="I469" s="14"/>
      <c r="J469" s="93"/>
      <c r="K469" s="93"/>
      <c r="L469" s="96"/>
      <c r="M469" s="97"/>
      <c r="N469" s="74"/>
      <c r="O469" s="7">
        <f t="shared" si="47"/>
        <v>0</v>
      </c>
      <c r="P469" s="89"/>
      <c r="Q469" s="90"/>
      <c r="R469" s="17"/>
    </row>
    <row r="470" spans="2:18" ht="12.75">
      <c r="B470" s="79"/>
      <c r="C470" s="123"/>
      <c r="D470" s="124"/>
      <c r="E470" s="93"/>
      <c r="F470" s="93"/>
      <c r="G470" s="14"/>
      <c r="H470" s="6"/>
      <c r="I470" s="6"/>
      <c r="J470" s="120"/>
      <c r="K470" s="120"/>
      <c r="L470" s="77"/>
      <c r="M470" s="78"/>
      <c r="N470" s="71"/>
      <c r="O470" s="7">
        <f t="shared" si="47"/>
        <v>0</v>
      </c>
      <c r="P470" s="89"/>
      <c r="Q470" s="90"/>
      <c r="R470" s="17"/>
    </row>
    <row r="471" spans="2:18" ht="12.75">
      <c r="B471" s="79"/>
      <c r="C471" s="125"/>
      <c r="D471" s="126"/>
      <c r="E471" s="93"/>
      <c r="F471" s="93"/>
      <c r="G471" s="14"/>
      <c r="H471" s="14"/>
      <c r="I471" s="14"/>
      <c r="J471" s="93"/>
      <c r="K471" s="93"/>
      <c r="L471" s="96"/>
      <c r="M471" s="97"/>
      <c r="N471" s="74"/>
      <c r="O471" s="7">
        <f t="shared" si="47"/>
        <v>0</v>
      </c>
      <c r="P471" s="89"/>
      <c r="Q471" s="90"/>
      <c r="R471" s="17"/>
    </row>
    <row r="472" spans="2:18" ht="12.75">
      <c r="B472" s="79"/>
      <c r="C472" s="125"/>
      <c r="D472" s="126"/>
      <c r="E472" s="93"/>
      <c r="F472" s="93"/>
      <c r="G472" s="14"/>
      <c r="H472" s="6"/>
      <c r="I472" s="6"/>
      <c r="J472" s="120"/>
      <c r="K472" s="120"/>
      <c r="L472" s="77"/>
      <c r="M472" s="78"/>
      <c r="N472" s="71"/>
      <c r="O472" s="7">
        <f t="shared" si="47"/>
        <v>0</v>
      </c>
      <c r="P472" s="89"/>
      <c r="Q472" s="90"/>
      <c r="R472" s="17"/>
    </row>
    <row r="473" spans="2:18" ht="12.75">
      <c r="B473" s="79"/>
      <c r="C473" s="125"/>
      <c r="D473" s="126"/>
      <c r="E473" s="93"/>
      <c r="F473" s="93"/>
      <c r="G473" s="14"/>
      <c r="H473" s="14"/>
      <c r="I473" s="14"/>
      <c r="J473" s="95"/>
      <c r="K473" s="95"/>
      <c r="L473" s="75"/>
      <c r="M473" s="86"/>
      <c r="N473" s="76"/>
      <c r="O473" s="7">
        <f t="shared" si="47"/>
        <v>0</v>
      </c>
      <c r="P473" s="89"/>
      <c r="Q473" s="90"/>
      <c r="R473" s="17"/>
    </row>
    <row r="474" spans="2:18" ht="13.5" thickBot="1">
      <c r="B474" s="79"/>
      <c r="C474" s="127"/>
      <c r="D474" s="128"/>
      <c r="E474" s="93"/>
      <c r="F474" s="93"/>
      <c r="G474" s="14"/>
      <c r="H474" s="14"/>
      <c r="I474" s="38"/>
      <c r="J474" s="94"/>
      <c r="K474" s="94"/>
      <c r="L474" s="102"/>
      <c r="M474" s="102"/>
      <c r="N474" s="102"/>
      <c r="O474" s="7">
        <f t="shared" si="47"/>
        <v>0</v>
      </c>
      <c r="P474" s="91"/>
      <c r="Q474" s="92"/>
      <c r="R474" s="17"/>
    </row>
    <row r="475" spans="2:18" ht="14.25" thickBot="1" thickTop="1">
      <c r="B475" s="16"/>
      <c r="C475" s="116"/>
      <c r="D475" s="116"/>
      <c r="E475" s="116"/>
      <c r="F475" s="116"/>
      <c r="G475" s="41"/>
      <c r="H475" s="29"/>
      <c r="I475" s="29"/>
      <c r="J475" s="118" t="s">
        <v>22</v>
      </c>
      <c r="K475" s="119"/>
      <c r="L475" s="72">
        <f>SUM(L467:L474)</f>
        <v>0</v>
      </c>
      <c r="M475" s="72"/>
      <c r="N475" s="72"/>
      <c r="O475" s="46">
        <f>SUM(O467:O474)</f>
        <v>0</v>
      </c>
      <c r="P475" s="49"/>
      <c r="Q475" s="50"/>
      <c r="R475" s="17"/>
    </row>
    <row r="476" spans="2:18" ht="14.25" thickBot="1" thickTop="1">
      <c r="B476" s="16"/>
      <c r="C476" s="116"/>
      <c r="D476" s="116"/>
      <c r="E476" s="116"/>
      <c r="F476" s="116"/>
      <c r="G476" s="41"/>
      <c r="H476" s="43"/>
      <c r="I476" s="43"/>
      <c r="J476" s="117"/>
      <c r="K476" s="117"/>
      <c r="L476" s="73"/>
      <c r="M476" s="98"/>
      <c r="N476" s="99"/>
      <c r="O476" s="18"/>
      <c r="P476" s="100"/>
      <c r="Q476" s="101"/>
      <c r="R476" s="17"/>
    </row>
    <row r="477" spans="2:18" ht="13.5" thickTop="1">
      <c r="B477" s="79" t="s">
        <v>71</v>
      </c>
      <c r="C477" s="121"/>
      <c r="D477" s="122"/>
      <c r="E477" s="93"/>
      <c r="F477" s="93"/>
      <c r="G477" s="14"/>
      <c r="H477" s="6"/>
      <c r="I477" s="6"/>
      <c r="J477" s="120"/>
      <c r="K477" s="120"/>
      <c r="L477" s="77"/>
      <c r="M477" s="78"/>
      <c r="N477" s="71"/>
      <c r="O477" s="7">
        <f aca="true" t="shared" si="48" ref="O477:O484">IF(L477&gt;0.1,1,0)</f>
        <v>0</v>
      </c>
      <c r="P477" s="87"/>
      <c r="Q477" s="88"/>
      <c r="R477" s="17"/>
    </row>
    <row r="478" spans="2:18" ht="12.75">
      <c r="B478" s="79"/>
      <c r="C478" s="123"/>
      <c r="D478" s="124"/>
      <c r="E478" s="93"/>
      <c r="F478" s="93"/>
      <c r="G478" s="14"/>
      <c r="H478" s="6"/>
      <c r="I478" s="6"/>
      <c r="J478" s="120"/>
      <c r="K478" s="120"/>
      <c r="L478" s="77"/>
      <c r="M478" s="78"/>
      <c r="N478" s="71"/>
      <c r="O478" s="7">
        <f t="shared" si="48"/>
        <v>0</v>
      </c>
      <c r="P478" s="89"/>
      <c r="Q478" s="90"/>
      <c r="R478" s="17"/>
    </row>
    <row r="479" spans="2:18" ht="12.75">
      <c r="B479" s="79"/>
      <c r="C479" s="123"/>
      <c r="D479" s="124"/>
      <c r="E479" s="93"/>
      <c r="F479" s="93"/>
      <c r="G479" s="14"/>
      <c r="H479" s="14"/>
      <c r="I479" s="14"/>
      <c r="J479" s="93"/>
      <c r="K479" s="93"/>
      <c r="L479" s="96"/>
      <c r="M479" s="97"/>
      <c r="N479" s="74"/>
      <c r="O479" s="7">
        <f t="shared" si="48"/>
        <v>0</v>
      </c>
      <c r="P479" s="89"/>
      <c r="Q479" s="90"/>
      <c r="R479" s="17"/>
    </row>
    <row r="480" spans="2:18" ht="12.75">
      <c r="B480" s="79"/>
      <c r="C480" s="123"/>
      <c r="D480" s="124"/>
      <c r="E480" s="93"/>
      <c r="F480" s="93"/>
      <c r="G480" s="14"/>
      <c r="H480" s="6"/>
      <c r="I480" s="6"/>
      <c r="J480" s="120"/>
      <c r="K480" s="120"/>
      <c r="L480" s="77"/>
      <c r="M480" s="78"/>
      <c r="N480" s="71"/>
      <c r="O480" s="7">
        <f t="shared" si="48"/>
        <v>0</v>
      </c>
      <c r="P480" s="89"/>
      <c r="Q480" s="90"/>
      <c r="R480" s="17"/>
    </row>
    <row r="481" spans="2:18" ht="12.75">
      <c r="B481" s="79"/>
      <c r="C481" s="125"/>
      <c r="D481" s="126"/>
      <c r="E481" s="93"/>
      <c r="F481" s="93"/>
      <c r="G481" s="14"/>
      <c r="H481" s="14"/>
      <c r="I481" s="14"/>
      <c r="J481" s="93"/>
      <c r="K481" s="93"/>
      <c r="L481" s="96"/>
      <c r="M481" s="97"/>
      <c r="N481" s="74"/>
      <c r="O481" s="7">
        <f t="shared" si="48"/>
        <v>0</v>
      </c>
      <c r="P481" s="89"/>
      <c r="Q481" s="90"/>
      <c r="R481" s="17"/>
    </row>
    <row r="482" spans="2:18" ht="12.75">
      <c r="B482" s="79"/>
      <c r="C482" s="125"/>
      <c r="D482" s="126"/>
      <c r="E482" s="93"/>
      <c r="F482" s="93"/>
      <c r="G482" s="14"/>
      <c r="H482" s="6"/>
      <c r="I482" s="6"/>
      <c r="J482" s="120"/>
      <c r="K482" s="120"/>
      <c r="L482" s="77"/>
      <c r="M482" s="78"/>
      <c r="N482" s="71"/>
      <c r="O482" s="7">
        <f t="shared" si="48"/>
        <v>0</v>
      </c>
      <c r="P482" s="89"/>
      <c r="Q482" s="90"/>
      <c r="R482" s="17"/>
    </row>
    <row r="483" spans="2:18" ht="12.75">
      <c r="B483" s="79"/>
      <c r="C483" s="125"/>
      <c r="D483" s="126"/>
      <c r="E483" s="93"/>
      <c r="F483" s="93"/>
      <c r="G483" s="14"/>
      <c r="H483" s="14"/>
      <c r="I483" s="14"/>
      <c r="J483" s="93"/>
      <c r="K483" s="93"/>
      <c r="L483" s="96"/>
      <c r="M483" s="97"/>
      <c r="N483" s="74"/>
      <c r="O483" s="7">
        <f t="shared" si="48"/>
        <v>0</v>
      </c>
      <c r="P483" s="89"/>
      <c r="Q483" s="90"/>
      <c r="R483" s="17"/>
    </row>
    <row r="484" spans="2:18" ht="13.5" thickBot="1">
      <c r="B484" s="79"/>
      <c r="C484" s="127"/>
      <c r="D484" s="128"/>
      <c r="E484" s="93"/>
      <c r="F484" s="93"/>
      <c r="G484" s="14"/>
      <c r="H484" s="14"/>
      <c r="I484" s="14"/>
      <c r="J484" s="93"/>
      <c r="K484" s="93"/>
      <c r="L484" s="96"/>
      <c r="M484" s="97"/>
      <c r="N484" s="74"/>
      <c r="O484" s="7">
        <f t="shared" si="48"/>
        <v>0</v>
      </c>
      <c r="P484" s="91"/>
      <c r="Q484" s="92"/>
      <c r="R484" s="17"/>
    </row>
    <row r="485" spans="2:18" ht="14.25" thickBot="1" thickTop="1">
      <c r="B485" s="16"/>
      <c r="C485" s="116"/>
      <c r="D485" s="116"/>
      <c r="E485" s="116"/>
      <c r="F485" s="116"/>
      <c r="G485" s="41"/>
      <c r="H485" s="29"/>
      <c r="I485" s="29"/>
      <c r="J485" s="118" t="s">
        <v>22</v>
      </c>
      <c r="K485" s="119"/>
      <c r="L485" s="72">
        <f>SUM(L477:L484)</f>
        <v>0</v>
      </c>
      <c r="M485" s="72"/>
      <c r="N485" s="72"/>
      <c r="O485" s="46">
        <f>SUM(O477:O484)</f>
        <v>0</v>
      </c>
      <c r="P485" s="103"/>
      <c r="Q485" s="104"/>
      <c r="R485" s="17"/>
    </row>
    <row r="486" spans="2:18" ht="14.25" thickBot="1" thickTop="1">
      <c r="B486" s="16"/>
      <c r="C486" s="117"/>
      <c r="D486" s="117"/>
      <c r="E486" s="117"/>
      <c r="F486" s="117"/>
      <c r="G486" s="43"/>
      <c r="H486" s="43"/>
      <c r="I486" s="43"/>
      <c r="J486" s="117"/>
      <c r="K486" s="117"/>
      <c r="L486" s="73"/>
      <c r="M486" s="98"/>
      <c r="N486" s="99"/>
      <c r="O486" s="18"/>
      <c r="P486" s="100"/>
      <c r="Q486" s="101"/>
      <c r="R486" s="17"/>
    </row>
    <row r="487" spans="2:18" ht="13.5" thickTop="1">
      <c r="B487" s="79" t="s">
        <v>72</v>
      </c>
      <c r="C487" s="121"/>
      <c r="D487" s="122"/>
      <c r="E487" s="120"/>
      <c r="F487" s="120"/>
      <c r="G487" s="6"/>
      <c r="H487" s="6"/>
      <c r="I487" s="6"/>
      <c r="J487" s="120"/>
      <c r="K487" s="120"/>
      <c r="L487" s="77"/>
      <c r="M487" s="78"/>
      <c r="N487" s="71"/>
      <c r="O487" s="7">
        <f aca="true" t="shared" si="49" ref="O487:O494">IF(L487&gt;0.1,1,0)</f>
        <v>0</v>
      </c>
      <c r="P487" s="87"/>
      <c r="Q487" s="88"/>
      <c r="R487" s="17"/>
    </row>
    <row r="488" spans="2:18" ht="12.75">
      <c r="B488" s="79"/>
      <c r="C488" s="123"/>
      <c r="D488" s="124"/>
      <c r="E488" s="93"/>
      <c r="F488" s="93"/>
      <c r="G488" s="14"/>
      <c r="H488" s="6"/>
      <c r="I488" s="6"/>
      <c r="J488" s="120"/>
      <c r="K488" s="120"/>
      <c r="L488" s="77"/>
      <c r="M488" s="78"/>
      <c r="N488" s="71"/>
      <c r="O488" s="7">
        <f t="shared" si="49"/>
        <v>0</v>
      </c>
      <c r="P488" s="89"/>
      <c r="Q488" s="90"/>
      <c r="R488" s="17"/>
    </row>
    <row r="489" spans="2:18" ht="12.75">
      <c r="B489" s="79"/>
      <c r="C489" s="123"/>
      <c r="D489" s="124"/>
      <c r="E489" s="93"/>
      <c r="F489" s="93"/>
      <c r="G489" s="14"/>
      <c r="H489" s="14"/>
      <c r="I489" s="14"/>
      <c r="J489" s="93"/>
      <c r="K489" s="93"/>
      <c r="L489" s="96"/>
      <c r="M489" s="97"/>
      <c r="N489" s="74"/>
      <c r="O489" s="7">
        <f t="shared" si="49"/>
        <v>0</v>
      </c>
      <c r="P489" s="89"/>
      <c r="Q489" s="90"/>
      <c r="R489" s="17"/>
    </row>
    <row r="490" spans="2:18" ht="12.75">
      <c r="B490" s="79"/>
      <c r="C490" s="123"/>
      <c r="D490" s="124"/>
      <c r="E490" s="93"/>
      <c r="F490" s="93"/>
      <c r="G490" s="14"/>
      <c r="H490" s="6"/>
      <c r="I490" s="6"/>
      <c r="J490" s="120"/>
      <c r="K490" s="120"/>
      <c r="L490" s="77"/>
      <c r="M490" s="78"/>
      <c r="N490" s="71"/>
      <c r="O490" s="7">
        <f t="shared" si="49"/>
        <v>0</v>
      </c>
      <c r="P490" s="89"/>
      <c r="Q490" s="90"/>
      <c r="R490" s="17"/>
    </row>
    <row r="491" spans="2:18" ht="12.75">
      <c r="B491" s="79"/>
      <c r="C491" s="125"/>
      <c r="D491" s="126"/>
      <c r="E491" s="93"/>
      <c r="F491" s="93"/>
      <c r="G491" s="14"/>
      <c r="H491" s="14"/>
      <c r="I491" s="14"/>
      <c r="J491" s="93"/>
      <c r="K491" s="93"/>
      <c r="L491" s="96"/>
      <c r="M491" s="97"/>
      <c r="N491" s="74"/>
      <c r="O491" s="7">
        <f t="shared" si="49"/>
        <v>0</v>
      </c>
      <c r="P491" s="89"/>
      <c r="Q491" s="90"/>
      <c r="R491" s="17"/>
    </row>
    <row r="492" spans="2:18" ht="12.75">
      <c r="B492" s="79"/>
      <c r="C492" s="125"/>
      <c r="D492" s="126"/>
      <c r="E492" s="93"/>
      <c r="F492" s="93"/>
      <c r="G492" s="14"/>
      <c r="H492" s="6"/>
      <c r="I492" s="6"/>
      <c r="J492" s="120"/>
      <c r="K492" s="120"/>
      <c r="L492" s="77"/>
      <c r="M492" s="78"/>
      <c r="N492" s="71"/>
      <c r="O492" s="7">
        <f t="shared" si="49"/>
        <v>0</v>
      </c>
      <c r="P492" s="89"/>
      <c r="Q492" s="90"/>
      <c r="R492" s="17"/>
    </row>
    <row r="493" spans="2:18" ht="12.75">
      <c r="B493" s="79"/>
      <c r="C493" s="125"/>
      <c r="D493" s="126"/>
      <c r="E493" s="93"/>
      <c r="F493" s="93"/>
      <c r="G493" s="14"/>
      <c r="H493" s="14"/>
      <c r="I493" s="14"/>
      <c r="J493" s="93"/>
      <c r="K493" s="93"/>
      <c r="L493" s="96"/>
      <c r="M493" s="97"/>
      <c r="N493" s="74"/>
      <c r="O493" s="7">
        <f t="shared" si="49"/>
        <v>0</v>
      </c>
      <c r="P493" s="89"/>
      <c r="Q493" s="90"/>
      <c r="R493" s="17"/>
    </row>
    <row r="494" spans="2:18" ht="13.5" thickBot="1">
      <c r="B494" s="79"/>
      <c r="C494" s="127"/>
      <c r="D494" s="128"/>
      <c r="E494" s="93"/>
      <c r="F494" s="93"/>
      <c r="G494" s="14"/>
      <c r="H494" s="14"/>
      <c r="I494" s="14"/>
      <c r="J494" s="93"/>
      <c r="K494" s="93"/>
      <c r="L494" s="96"/>
      <c r="M494" s="97"/>
      <c r="N494" s="74"/>
      <c r="O494" s="7">
        <f t="shared" si="49"/>
        <v>0</v>
      </c>
      <c r="P494" s="91"/>
      <c r="Q494" s="92"/>
      <c r="R494" s="17"/>
    </row>
    <row r="495" spans="2:18" ht="14.25" thickBot="1" thickTop="1">
      <c r="B495" s="16"/>
      <c r="C495" s="116"/>
      <c r="D495" s="116"/>
      <c r="E495" s="116"/>
      <c r="F495" s="116"/>
      <c r="G495" s="41"/>
      <c r="H495" s="29"/>
      <c r="I495" s="29"/>
      <c r="J495" s="118" t="s">
        <v>22</v>
      </c>
      <c r="K495" s="119"/>
      <c r="L495" s="72">
        <f>SUM(L487:L494)</f>
        <v>0</v>
      </c>
      <c r="M495" s="72"/>
      <c r="N495" s="72"/>
      <c r="O495" s="46">
        <f>SUM(O487:O494)</f>
        <v>0</v>
      </c>
      <c r="P495" s="103"/>
      <c r="Q495" s="104"/>
      <c r="R495" s="17"/>
    </row>
    <row r="496" spans="2:18" ht="14.25" thickBot="1" thickTop="1">
      <c r="B496" s="16"/>
      <c r="C496" s="116"/>
      <c r="D496" s="116"/>
      <c r="E496" s="116"/>
      <c r="F496" s="116"/>
      <c r="G496" s="41"/>
      <c r="H496" s="41"/>
      <c r="I496" s="41"/>
      <c r="J496" s="116"/>
      <c r="K496" s="116"/>
      <c r="L496" s="105"/>
      <c r="M496" s="106"/>
      <c r="N496" s="107"/>
      <c r="O496" s="42"/>
      <c r="P496" s="108"/>
      <c r="Q496" s="109"/>
      <c r="R496" s="17"/>
    </row>
    <row r="497" spans="2:18" ht="13.5" thickTop="1">
      <c r="B497" s="79" t="s">
        <v>73</v>
      </c>
      <c r="C497" s="121"/>
      <c r="D497" s="122"/>
      <c r="E497" s="120"/>
      <c r="F497" s="120"/>
      <c r="G497" s="6"/>
      <c r="H497" s="6"/>
      <c r="I497" s="6"/>
      <c r="J497" s="120"/>
      <c r="K497" s="120"/>
      <c r="L497" s="77"/>
      <c r="M497" s="78"/>
      <c r="N497" s="71"/>
      <c r="O497" s="7">
        <f aca="true" t="shared" si="50" ref="O497:O504">IF(L497&gt;0.1,1,0)</f>
        <v>0</v>
      </c>
      <c r="P497" s="87"/>
      <c r="Q497" s="88"/>
      <c r="R497" s="17"/>
    </row>
    <row r="498" spans="2:18" ht="12.75">
      <c r="B498" s="79"/>
      <c r="C498" s="123"/>
      <c r="D498" s="124"/>
      <c r="E498" s="93"/>
      <c r="F498" s="93"/>
      <c r="G498" s="14"/>
      <c r="H498" s="6"/>
      <c r="I498" s="6"/>
      <c r="J498" s="120"/>
      <c r="K498" s="120"/>
      <c r="L498" s="77"/>
      <c r="M498" s="78"/>
      <c r="N498" s="71"/>
      <c r="O498" s="7">
        <f t="shared" si="50"/>
        <v>0</v>
      </c>
      <c r="P498" s="89"/>
      <c r="Q498" s="90"/>
      <c r="R498" s="17"/>
    </row>
    <row r="499" spans="2:18" ht="12.75">
      <c r="B499" s="79"/>
      <c r="C499" s="123"/>
      <c r="D499" s="124"/>
      <c r="E499" s="93"/>
      <c r="F499" s="93"/>
      <c r="G499" s="14"/>
      <c r="H499" s="14"/>
      <c r="I499" s="14"/>
      <c r="J499" s="93"/>
      <c r="K499" s="93"/>
      <c r="L499" s="96"/>
      <c r="M499" s="97"/>
      <c r="N499" s="74"/>
      <c r="O499" s="7">
        <f t="shared" si="50"/>
        <v>0</v>
      </c>
      <c r="P499" s="89"/>
      <c r="Q499" s="90"/>
      <c r="R499" s="17"/>
    </row>
    <row r="500" spans="2:18" ht="12.75">
      <c r="B500" s="79"/>
      <c r="C500" s="123"/>
      <c r="D500" s="124"/>
      <c r="E500" s="93"/>
      <c r="F500" s="93"/>
      <c r="G500" s="14"/>
      <c r="H500" s="6"/>
      <c r="I500" s="6"/>
      <c r="J500" s="120"/>
      <c r="K500" s="120"/>
      <c r="L500" s="77"/>
      <c r="M500" s="78"/>
      <c r="N500" s="71"/>
      <c r="O500" s="7">
        <f t="shared" si="50"/>
        <v>0</v>
      </c>
      <c r="P500" s="89"/>
      <c r="Q500" s="90"/>
      <c r="R500" s="17"/>
    </row>
    <row r="501" spans="2:18" ht="12.75">
      <c r="B501" s="79"/>
      <c r="C501" s="125"/>
      <c r="D501" s="126"/>
      <c r="E501" s="93"/>
      <c r="F501" s="93"/>
      <c r="G501" s="14"/>
      <c r="H501" s="14"/>
      <c r="I501" s="14"/>
      <c r="J501" s="93"/>
      <c r="K501" s="93"/>
      <c r="L501" s="96"/>
      <c r="M501" s="97"/>
      <c r="N501" s="74"/>
      <c r="O501" s="7">
        <f t="shared" si="50"/>
        <v>0</v>
      </c>
      <c r="P501" s="89"/>
      <c r="Q501" s="90"/>
      <c r="R501" s="17"/>
    </row>
    <row r="502" spans="2:18" ht="12.75">
      <c r="B502" s="79"/>
      <c r="C502" s="125"/>
      <c r="D502" s="126"/>
      <c r="E502" s="93"/>
      <c r="F502" s="93"/>
      <c r="G502" s="14"/>
      <c r="H502" s="6"/>
      <c r="I502" s="6"/>
      <c r="J502" s="120"/>
      <c r="K502" s="120"/>
      <c r="L502" s="77"/>
      <c r="M502" s="78"/>
      <c r="N502" s="71"/>
      <c r="O502" s="7">
        <f t="shared" si="50"/>
        <v>0</v>
      </c>
      <c r="P502" s="89"/>
      <c r="Q502" s="90"/>
      <c r="R502" s="17"/>
    </row>
    <row r="503" spans="2:18" ht="12.75">
      <c r="B503" s="79"/>
      <c r="C503" s="125"/>
      <c r="D503" s="126"/>
      <c r="E503" s="93"/>
      <c r="F503" s="93"/>
      <c r="G503" s="14"/>
      <c r="H503" s="14"/>
      <c r="I503" s="14"/>
      <c r="J503" s="93"/>
      <c r="K503" s="93"/>
      <c r="L503" s="96"/>
      <c r="M503" s="97"/>
      <c r="N503" s="74"/>
      <c r="O503" s="7">
        <f t="shared" si="50"/>
        <v>0</v>
      </c>
      <c r="P503" s="89"/>
      <c r="Q503" s="90"/>
      <c r="R503" s="17"/>
    </row>
    <row r="504" spans="2:18" ht="13.5" thickBot="1">
      <c r="B504" s="79"/>
      <c r="C504" s="127"/>
      <c r="D504" s="128"/>
      <c r="E504" s="93"/>
      <c r="F504" s="93"/>
      <c r="G504" s="14"/>
      <c r="H504" s="14"/>
      <c r="I504" s="14"/>
      <c r="J504" s="93"/>
      <c r="K504" s="93"/>
      <c r="L504" s="96"/>
      <c r="M504" s="97"/>
      <c r="N504" s="74"/>
      <c r="O504" s="7">
        <f t="shared" si="50"/>
        <v>0</v>
      </c>
      <c r="P504" s="91"/>
      <c r="Q504" s="92"/>
      <c r="R504" s="17"/>
    </row>
    <row r="505" spans="2:18" ht="14.25" thickBot="1" thickTop="1">
      <c r="B505" s="16"/>
      <c r="C505" s="116"/>
      <c r="D505" s="116"/>
      <c r="E505" s="116"/>
      <c r="F505" s="116"/>
      <c r="G505" s="41"/>
      <c r="H505" s="29"/>
      <c r="I505" s="29"/>
      <c r="J505" s="118" t="s">
        <v>22</v>
      </c>
      <c r="K505" s="119"/>
      <c r="L505" s="72">
        <f>SUM(L497:L504)</f>
        <v>0</v>
      </c>
      <c r="M505" s="72"/>
      <c r="N505" s="72"/>
      <c r="O505" s="46">
        <f>SUM(O497:O504)</f>
        <v>0</v>
      </c>
      <c r="P505" s="103"/>
      <c r="Q505" s="104"/>
      <c r="R505" s="17"/>
    </row>
    <row r="506" spans="2:18" ht="14.25" thickBot="1" thickTop="1">
      <c r="B506" s="16"/>
      <c r="C506" s="116"/>
      <c r="D506" s="116"/>
      <c r="E506" s="116"/>
      <c r="F506" s="116"/>
      <c r="G506" s="41"/>
      <c r="H506" s="41"/>
      <c r="I506" s="41"/>
      <c r="J506" s="116"/>
      <c r="K506" s="116"/>
      <c r="L506" s="105"/>
      <c r="M506" s="106"/>
      <c r="N506" s="107"/>
      <c r="O506" s="42"/>
      <c r="P506" s="108"/>
      <c r="Q506" s="109"/>
      <c r="R506" s="17"/>
    </row>
    <row r="507" spans="2:18" ht="13.5" thickTop="1">
      <c r="B507" s="79" t="s">
        <v>74</v>
      </c>
      <c r="C507" s="121"/>
      <c r="D507" s="122"/>
      <c r="E507" s="120"/>
      <c r="F507" s="120"/>
      <c r="G507" s="6"/>
      <c r="H507" s="6"/>
      <c r="I507" s="6"/>
      <c r="J507" s="120"/>
      <c r="K507" s="120"/>
      <c r="L507" s="77"/>
      <c r="M507" s="78"/>
      <c r="N507" s="71"/>
      <c r="O507" s="7">
        <f aca="true" t="shared" si="51" ref="O507:O514">IF(L507&gt;0.1,1,0)</f>
        <v>0</v>
      </c>
      <c r="P507" s="87"/>
      <c r="Q507" s="88"/>
      <c r="R507" s="17"/>
    </row>
    <row r="508" spans="2:18" ht="12.75">
      <c r="B508" s="79"/>
      <c r="C508" s="123"/>
      <c r="D508" s="124"/>
      <c r="E508" s="93"/>
      <c r="F508" s="93"/>
      <c r="G508" s="14"/>
      <c r="H508" s="6"/>
      <c r="I508" s="6"/>
      <c r="J508" s="120"/>
      <c r="K508" s="120"/>
      <c r="L508" s="77"/>
      <c r="M508" s="78"/>
      <c r="N508" s="71"/>
      <c r="O508" s="7">
        <f t="shared" si="51"/>
        <v>0</v>
      </c>
      <c r="P508" s="89"/>
      <c r="Q508" s="90"/>
      <c r="R508" s="17"/>
    </row>
    <row r="509" spans="2:18" ht="12.75">
      <c r="B509" s="79"/>
      <c r="C509" s="123"/>
      <c r="D509" s="124"/>
      <c r="E509" s="93"/>
      <c r="F509" s="93"/>
      <c r="G509" s="14"/>
      <c r="H509" s="14"/>
      <c r="I509" s="14"/>
      <c r="J509" s="93"/>
      <c r="K509" s="93"/>
      <c r="L509" s="96"/>
      <c r="M509" s="97"/>
      <c r="N509" s="74"/>
      <c r="O509" s="7">
        <f t="shared" si="51"/>
        <v>0</v>
      </c>
      <c r="P509" s="89"/>
      <c r="Q509" s="90"/>
      <c r="R509" s="17"/>
    </row>
    <row r="510" spans="2:18" ht="12.75">
      <c r="B510" s="79"/>
      <c r="C510" s="123"/>
      <c r="D510" s="124"/>
      <c r="E510" s="93"/>
      <c r="F510" s="93"/>
      <c r="G510" s="14"/>
      <c r="H510" s="6"/>
      <c r="I510" s="6"/>
      <c r="J510" s="120"/>
      <c r="K510" s="120"/>
      <c r="L510" s="77"/>
      <c r="M510" s="78"/>
      <c r="N510" s="71"/>
      <c r="O510" s="7">
        <f t="shared" si="51"/>
        <v>0</v>
      </c>
      <c r="P510" s="89"/>
      <c r="Q510" s="90"/>
      <c r="R510" s="17"/>
    </row>
    <row r="511" spans="2:18" ht="12.75">
      <c r="B511" s="79"/>
      <c r="C511" s="125"/>
      <c r="D511" s="126"/>
      <c r="E511" s="93"/>
      <c r="F511" s="93"/>
      <c r="G511" s="14"/>
      <c r="H511" s="14"/>
      <c r="I511" s="14"/>
      <c r="J511" s="93"/>
      <c r="K511" s="93"/>
      <c r="L511" s="96"/>
      <c r="M511" s="97"/>
      <c r="N511" s="74"/>
      <c r="O511" s="7">
        <f t="shared" si="51"/>
        <v>0</v>
      </c>
      <c r="P511" s="89"/>
      <c r="Q511" s="90"/>
      <c r="R511" s="17"/>
    </row>
    <row r="512" spans="2:18" ht="12.75">
      <c r="B512" s="79"/>
      <c r="C512" s="125"/>
      <c r="D512" s="126"/>
      <c r="E512" s="93"/>
      <c r="F512" s="93"/>
      <c r="G512" s="14"/>
      <c r="H512" s="6"/>
      <c r="I512" s="6"/>
      <c r="J512" s="120"/>
      <c r="K512" s="120"/>
      <c r="L512" s="77"/>
      <c r="M512" s="78"/>
      <c r="N512" s="71"/>
      <c r="O512" s="7">
        <f t="shared" si="51"/>
        <v>0</v>
      </c>
      <c r="P512" s="89"/>
      <c r="Q512" s="90"/>
      <c r="R512" s="17"/>
    </row>
    <row r="513" spans="2:18" ht="12.75">
      <c r="B513" s="79"/>
      <c r="C513" s="125"/>
      <c r="D513" s="126"/>
      <c r="E513" s="93"/>
      <c r="F513" s="93"/>
      <c r="G513" s="14"/>
      <c r="H513" s="14"/>
      <c r="I513" s="14"/>
      <c r="J513" s="93"/>
      <c r="K513" s="93"/>
      <c r="L513" s="96"/>
      <c r="M513" s="97"/>
      <c r="N513" s="74"/>
      <c r="O513" s="7">
        <f t="shared" si="51"/>
        <v>0</v>
      </c>
      <c r="P513" s="89"/>
      <c r="Q513" s="90"/>
      <c r="R513" s="17"/>
    </row>
    <row r="514" spans="2:18" ht="13.5" thickBot="1">
      <c r="B514" s="79"/>
      <c r="C514" s="127"/>
      <c r="D514" s="128"/>
      <c r="E514" s="93"/>
      <c r="F514" s="93"/>
      <c r="G514" s="14"/>
      <c r="H514" s="14"/>
      <c r="I514" s="14"/>
      <c r="J514" s="93"/>
      <c r="K514" s="93"/>
      <c r="L514" s="96"/>
      <c r="M514" s="97"/>
      <c r="N514" s="74"/>
      <c r="O514" s="7">
        <f t="shared" si="51"/>
        <v>0</v>
      </c>
      <c r="P514" s="91"/>
      <c r="Q514" s="92"/>
      <c r="R514" s="17"/>
    </row>
    <row r="515" spans="2:18" ht="14.25" thickBot="1" thickTop="1">
      <c r="B515" s="16"/>
      <c r="C515" s="116"/>
      <c r="D515" s="116"/>
      <c r="E515" s="116"/>
      <c r="F515" s="116"/>
      <c r="G515" s="41"/>
      <c r="H515" s="29"/>
      <c r="I515" s="29"/>
      <c r="J515" s="118" t="s">
        <v>22</v>
      </c>
      <c r="K515" s="119"/>
      <c r="L515" s="72">
        <f>SUM(L507:L514)</f>
        <v>0</v>
      </c>
      <c r="M515" s="72"/>
      <c r="N515" s="72"/>
      <c r="O515" s="46">
        <f>SUM(O507:O514)</f>
        <v>0</v>
      </c>
      <c r="P515" s="103"/>
      <c r="Q515" s="104"/>
      <c r="R515" s="17"/>
    </row>
    <row r="516" spans="2:18" ht="14.25" thickBot="1" thickTop="1">
      <c r="B516" s="16"/>
      <c r="C516" s="116"/>
      <c r="D516" s="116"/>
      <c r="E516" s="116"/>
      <c r="F516" s="116"/>
      <c r="G516" s="41"/>
      <c r="H516" s="41"/>
      <c r="I516" s="41"/>
      <c r="J516" s="116"/>
      <c r="K516" s="116"/>
      <c r="L516" s="105"/>
      <c r="M516" s="106"/>
      <c r="N516" s="107"/>
      <c r="O516" s="42"/>
      <c r="P516" s="108"/>
      <c r="Q516" s="109"/>
      <c r="R516" s="17"/>
    </row>
    <row r="517" spans="2:18" ht="13.5" thickTop="1">
      <c r="B517" s="79" t="s">
        <v>75</v>
      </c>
      <c r="C517" s="121"/>
      <c r="D517" s="122"/>
      <c r="E517" s="120"/>
      <c r="F517" s="120"/>
      <c r="G517" s="6"/>
      <c r="H517" s="6"/>
      <c r="I517" s="6"/>
      <c r="J517" s="120"/>
      <c r="K517" s="120"/>
      <c r="L517" s="77"/>
      <c r="M517" s="78"/>
      <c r="N517" s="71"/>
      <c r="O517" s="7">
        <f aca="true" t="shared" si="52" ref="O517:O524">IF(L517&gt;0.1,1,0)</f>
        <v>0</v>
      </c>
      <c r="P517" s="87"/>
      <c r="Q517" s="88"/>
      <c r="R517" s="17"/>
    </row>
    <row r="518" spans="2:18" ht="12.75">
      <c r="B518" s="79"/>
      <c r="C518" s="123"/>
      <c r="D518" s="124"/>
      <c r="E518" s="93"/>
      <c r="F518" s="93"/>
      <c r="G518" s="14"/>
      <c r="H518" s="6"/>
      <c r="I518" s="6"/>
      <c r="J518" s="120"/>
      <c r="K518" s="120"/>
      <c r="L518" s="77"/>
      <c r="M518" s="78"/>
      <c r="N518" s="71"/>
      <c r="O518" s="7">
        <f t="shared" si="52"/>
        <v>0</v>
      </c>
      <c r="P518" s="89"/>
      <c r="Q518" s="90"/>
      <c r="R518" s="17"/>
    </row>
    <row r="519" spans="2:18" ht="12.75">
      <c r="B519" s="79"/>
      <c r="C519" s="123"/>
      <c r="D519" s="124"/>
      <c r="E519" s="93"/>
      <c r="F519" s="93"/>
      <c r="G519" s="14"/>
      <c r="H519" s="14"/>
      <c r="I519" s="14"/>
      <c r="J519" s="93"/>
      <c r="K519" s="93"/>
      <c r="L519" s="96"/>
      <c r="M519" s="97"/>
      <c r="N519" s="74"/>
      <c r="O519" s="7">
        <f t="shared" si="52"/>
        <v>0</v>
      </c>
      <c r="P519" s="89"/>
      <c r="Q519" s="90"/>
      <c r="R519" s="17"/>
    </row>
    <row r="520" spans="2:18" ht="12.75">
      <c r="B520" s="79"/>
      <c r="C520" s="123"/>
      <c r="D520" s="124"/>
      <c r="E520" s="93"/>
      <c r="F520" s="93"/>
      <c r="G520" s="14"/>
      <c r="H520" s="6"/>
      <c r="I520" s="6"/>
      <c r="J520" s="120"/>
      <c r="K520" s="120"/>
      <c r="L520" s="77"/>
      <c r="M520" s="78"/>
      <c r="N520" s="71"/>
      <c r="O520" s="7">
        <f t="shared" si="52"/>
        <v>0</v>
      </c>
      <c r="P520" s="89"/>
      <c r="Q520" s="90"/>
      <c r="R520" s="17"/>
    </row>
    <row r="521" spans="2:18" ht="12.75">
      <c r="B521" s="79"/>
      <c r="C521" s="125"/>
      <c r="D521" s="126"/>
      <c r="E521" s="93"/>
      <c r="F521" s="93"/>
      <c r="G521" s="14"/>
      <c r="H521" s="14"/>
      <c r="I521" s="14"/>
      <c r="J521" s="93"/>
      <c r="K521" s="93"/>
      <c r="L521" s="96"/>
      <c r="M521" s="97"/>
      <c r="N521" s="74"/>
      <c r="O521" s="7">
        <f t="shared" si="52"/>
        <v>0</v>
      </c>
      <c r="P521" s="89"/>
      <c r="Q521" s="90"/>
      <c r="R521" s="17"/>
    </row>
    <row r="522" spans="2:18" ht="12.75">
      <c r="B522" s="79"/>
      <c r="C522" s="125"/>
      <c r="D522" s="126"/>
      <c r="E522" s="93"/>
      <c r="F522" s="93"/>
      <c r="G522" s="14"/>
      <c r="H522" s="6"/>
      <c r="I522" s="6"/>
      <c r="J522" s="120"/>
      <c r="K522" s="120"/>
      <c r="L522" s="77"/>
      <c r="M522" s="78"/>
      <c r="N522" s="71"/>
      <c r="O522" s="7">
        <f t="shared" si="52"/>
        <v>0</v>
      </c>
      <c r="P522" s="89"/>
      <c r="Q522" s="90"/>
      <c r="R522" s="17"/>
    </row>
    <row r="523" spans="2:18" ht="12.75">
      <c r="B523" s="79"/>
      <c r="C523" s="125"/>
      <c r="D523" s="126"/>
      <c r="E523" s="93"/>
      <c r="F523" s="93"/>
      <c r="G523" s="14"/>
      <c r="H523" s="14"/>
      <c r="I523" s="14"/>
      <c r="J523" s="93"/>
      <c r="K523" s="93"/>
      <c r="L523" s="96"/>
      <c r="M523" s="97"/>
      <c r="N523" s="74"/>
      <c r="O523" s="7">
        <f t="shared" si="52"/>
        <v>0</v>
      </c>
      <c r="P523" s="89"/>
      <c r="Q523" s="90"/>
      <c r="R523" s="17"/>
    </row>
    <row r="524" spans="2:18" ht="13.5" thickBot="1">
      <c r="B524" s="79"/>
      <c r="C524" s="127"/>
      <c r="D524" s="128"/>
      <c r="E524" s="93"/>
      <c r="F524" s="93"/>
      <c r="G524" s="14"/>
      <c r="H524" s="14"/>
      <c r="I524" s="14"/>
      <c r="J524" s="93"/>
      <c r="K524" s="93"/>
      <c r="L524" s="96"/>
      <c r="M524" s="97"/>
      <c r="N524" s="74"/>
      <c r="O524" s="7">
        <f t="shared" si="52"/>
        <v>0</v>
      </c>
      <c r="P524" s="91"/>
      <c r="Q524" s="92"/>
      <c r="R524" s="17"/>
    </row>
    <row r="525" spans="2:18" ht="14.25" thickBot="1" thickTop="1">
      <c r="B525" s="16"/>
      <c r="C525" s="116"/>
      <c r="D525" s="116"/>
      <c r="E525" s="116"/>
      <c r="F525" s="116"/>
      <c r="G525" s="41"/>
      <c r="H525" s="29"/>
      <c r="I525" s="29"/>
      <c r="J525" s="118" t="s">
        <v>22</v>
      </c>
      <c r="K525" s="119"/>
      <c r="L525" s="72">
        <f>SUM(L517:L524)</f>
        <v>0</v>
      </c>
      <c r="M525" s="72"/>
      <c r="N525" s="72"/>
      <c r="O525" s="46">
        <f>SUM(O517:O524)</f>
        <v>0</v>
      </c>
      <c r="P525" s="103"/>
      <c r="Q525" s="104"/>
      <c r="R525" s="17"/>
    </row>
    <row r="526" spans="2:18" ht="14.25" thickBot="1" thickTop="1">
      <c r="B526" s="16"/>
      <c r="C526" s="116"/>
      <c r="D526" s="116"/>
      <c r="E526" s="116"/>
      <c r="F526" s="116"/>
      <c r="G526" s="41"/>
      <c r="H526" s="41"/>
      <c r="I526" s="41"/>
      <c r="J526" s="116"/>
      <c r="K526" s="116"/>
      <c r="L526" s="105"/>
      <c r="M526" s="106"/>
      <c r="N526" s="107"/>
      <c r="O526" s="42"/>
      <c r="P526" s="108"/>
      <c r="Q526" s="109"/>
      <c r="R526" s="17"/>
    </row>
    <row r="527" spans="2:18" ht="13.5" thickTop="1">
      <c r="B527" s="79" t="s">
        <v>76</v>
      </c>
      <c r="C527" s="121"/>
      <c r="D527" s="122"/>
      <c r="E527" s="120"/>
      <c r="F527" s="120"/>
      <c r="G527" s="6"/>
      <c r="H527" s="6"/>
      <c r="I527" s="6"/>
      <c r="J527" s="120"/>
      <c r="K527" s="120"/>
      <c r="L527" s="77"/>
      <c r="M527" s="78"/>
      <c r="N527" s="71"/>
      <c r="O527" s="7">
        <f aca="true" t="shared" si="53" ref="O527:O534">IF(L527&gt;0.1,1,0)</f>
        <v>0</v>
      </c>
      <c r="P527" s="87"/>
      <c r="Q527" s="88"/>
      <c r="R527" s="17"/>
    </row>
    <row r="528" spans="2:18" ht="12.75">
      <c r="B528" s="79"/>
      <c r="C528" s="123"/>
      <c r="D528" s="124"/>
      <c r="E528" s="93"/>
      <c r="F528" s="93"/>
      <c r="G528" s="14"/>
      <c r="H528" s="6"/>
      <c r="I528" s="6"/>
      <c r="J528" s="120"/>
      <c r="K528" s="120"/>
      <c r="L528" s="77"/>
      <c r="M528" s="78"/>
      <c r="N528" s="71"/>
      <c r="O528" s="7">
        <f t="shared" si="53"/>
        <v>0</v>
      </c>
      <c r="P528" s="89"/>
      <c r="Q528" s="90"/>
      <c r="R528" s="17"/>
    </row>
    <row r="529" spans="2:18" ht="12.75">
      <c r="B529" s="79"/>
      <c r="C529" s="123"/>
      <c r="D529" s="124"/>
      <c r="E529" s="93"/>
      <c r="F529" s="93"/>
      <c r="G529" s="14"/>
      <c r="H529" s="14"/>
      <c r="I529" s="14"/>
      <c r="J529" s="93"/>
      <c r="K529" s="93"/>
      <c r="L529" s="96"/>
      <c r="M529" s="97"/>
      <c r="N529" s="74"/>
      <c r="O529" s="7">
        <f t="shared" si="53"/>
        <v>0</v>
      </c>
      <c r="P529" s="89"/>
      <c r="Q529" s="90"/>
      <c r="R529" s="17"/>
    </row>
    <row r="530" spans="2:18" ht="12.75">
      <c r="B530" s="79"/>
      <c r="C530" s="123"/>
      <c r="D530" s="124"/>
      <c r="E530" s="93"/>
      <c r="F530" s="93"/>
      <c r="G530" s="14"/>
      <c r="H530" s="6"/>
      <c r="I530" s="6"/>
      <c r="J530" s="120"/>
      <c r="K530" s="120"/>
      <c r="L530" s="77"/>
      <c r="M530" s="78"/>
      <c r="N530" s="71"/>
      <c r="O530" s="7">
        <f t="shared" si="53"/>
        <v>0</v>
      </c>
      <c r="P530" s="89"/>
      <c r="Q530" s="90"/>
      <c r="R530" s="17"/>
    </row>
    <row r="531" spans="2:18" ht="12.75">
      <c r="B531" s="79"/>
      <c r="C531" s="125"/>
      <c r="D531" s="126"/>
      <c r="E531" s="93"/>
      <c r="F531" s="93"/>
      <c r="G531" s="14"/>
      <c r="H531" s="14"/>
      <c r="I531" s="14"/>
      <c r="J531" s="93"/>
      <c r="K531" s="93"/>
      <c r="L531" s="96"/>
      <c r="M531" s="97"/>
      <c r="N531" s="74"/>
      <c r="O531" s="7">
        <f t="shared" si="53"/>
        <v>0</v>
      </c>
      <c r="P531" s="89"/>
      <c r="Q531" s="90"/>
      <c r="R531" s="17"/>
    </row>
    <row r="532" spans="2:18" ht="12.75">
      <c r="B532" s="79"/>
      <c r="C532" s="125"/>
      <c r="D532" s="126"/>
      <c r="E532" s="93"/>
      <c r="F532" s="93"/>
      <c r="G532" s="14"/>
      <c r="H532" s="6"/>
      <c r="I532" s="6"/>
      <c r="J532" s="120"/>
      <c r="K532" s="120"/>
      <c r="L532" s="77"/>
      <c r="M532" s="78"/>
      <c r="N532" s="71"/>
      <c r="O532" s="7">
        <f t="shared" si="53"/>
        <v>0</v>
      </c>
      <c r="P532" s="89"/>
      <c r="Q532" s="90"/>
      <c r="R532" s="17"/>
    </row>
    <row r="533" spans="2:18" ht="12.75">
      <c r="B533" s="79"/>
      <c r="C533" s="125"/>
      <c r="D533" s="126"/>
      <c r="E533" s="93"/>
      <c r="F533" s="93"/>
      <c r="G533" s="14"/>
      <c r="H533" s="14"/>
      <c r="I533" s="14"/>
      <c r="J533" s="93"/>
      <c r="K533" s="93"/>
      <c r="L533" s="96"/>
      <c r="M533" s="97"/>
      <c r="N533" s="74"/>
      <c r="O533" s="7">
        <f t="shared" si="53"/>
        <v>0</v>
      </c>
      <c r="P533" s="89"/>
      <c r="Q533" s="90"/>
      <c r="R533" s="17"/>
    </row>
    <row r="534" spans="2:18" ht="13.5" thickBot="1">
      <c r="B534" s="79"/>
      <c r="C534" s="127"/>
      <c r="D534" s="128"/>
      <c r="E534" s="93"/>
      <c r="F534" s="93"/>
      <c r="G534" s="14"/>
      <c r="H534" s="14"/>
      <c r="I534" s="14"/>
      <c r="J534" s="93"/>
      <c r="K534" s="93"/>
      <c r="L534" s="96"/>
      <c r="M534" s="97"/>
      <c r="N534" s="74"/>
      <c r="O534" s="7">
        <f t="shared" si="53"/>
        <v>0</v>
      </c>
      <c r="P534" s="91"/>
      <c r="Q534" s="92"/>
      <c r="R534" s="17"/>
    </row>
    <row r="535" spans="2:18" ht="14.25" thickBot="1" thickTop="1">
      <c r="B535" s="16"/>
      <c r="C535" s="116"/>
      <c r="D535" s="116"/>
      <c r="E535" s="116"/>
      <c r="F535" s="116"/>
      <c r="G535" s="41"/>
      <c r="H535" s="29"/>
      <c r="I535" s="29"/>
      <c r="J535" s="118" t="s">
        <v>22</v>
      </c>
      <c r="K535" s="119"/>
      <c r="L535" s="72">
        <f>SUM(L527:L534)</f>
        <v>0</v>
      </c>
      <c r="M535" s="72"/>
      <c r="N535" s="72"/>
      <c r="O535" s="46">
        <f>SUM(O527:O534)</f>
        <v>0</v>
      </c>
      <c r="P535" s="103"/>
      <c r="Q535" s="104"/>
      <c r="R535" s="17"/>
    </row>
    <row r="536" spans="2:18" ht="14.25" thickBot="1" thickTop="1">
      <c r="B536" s="16"/>
      <c r="C536" s="116"/>
      <c r="D536" s="116"/>
      <c r="E536" s="116"/>
      <c r="F536" s="116"/>
      <c r="G536" s="41"/>
      <c r="H536" s="41"/>
      <c r="I536" s="41"/>
      <c r="J536" s="116"/>
      <c r="K536" s="116"/>
      <c r="L536" s="105"/>
      <c r="M536" s="106"/>
      <c r="N536" s="107"/>
      <c r="O536" s="42"/>
      <c r="P536" s="108"/>
      <c r="Q536" s="109"/>
      <c r="R536" s="17"/>
    </row>
    <row r="537" spans="2:18" ht="13.5" thickTop="1">
      <c r="B537" s="79" t="s">
        <v>77</v>
      </c>
      <c r="C537" s="121"/>
      <c r="D537" s="122"/>
      <c r="E537" s="120"/>
      <c r="F537" s="120"/>
      <c r="G537" s="6"/>
      <c r="H537" s="6"/>
      <c r="I537" s="6"/>
      <c r="J537" s="120"/>
      <c r="K537" s="120"/>
      <c r="L537" s="77"/>
      <c r="M537" s="78"/>
      <c r="N537" s="71"/>
      <c r="O537" s="7">
        <f aca="true" t="shared" si="54" ref="O537:O544">IF(L537&gt;0.1,1,0)</f>
        <v>0</v>
      </c>
      <c r="P537" s="87"/>
      <c r="Q537" s="88"/>
      <c r="R537" s="17"/>
    </row>
    <row r="538" spans="2:18" ht="12.75">
      <c r="B538" s="79"/>
      <c r="C538" s="123"/>
      <c r="D538" s="124"/>
      <c r="E538" s="93"/>
      <c r="F538" s="93"/>
      <c r="G538" s="14"/>
      <c r="H538" s="6"/>
      <c r="I538" s="6"/>
      <c r="J538" s="120"/>
      <c r="K538" s="120"/>
      <c r="L538" s="77"/>
      <c r="M538" s="78"/>
      <c r="N538" s="71"/>
      <c r="O538" s="7">
        <f t="shared" si="54"/>
        <v>0</v>
      </c>
      <c r="P538" s="89"/>
      <c r="Q538" s="90"/>
      <c r="R538" s="17"/>
    </row>
    <row r="539" spans="2:18" ht="12.75">
      <c r="B539" s="79"/>
      <c r="C539" s="123"/>
      <c r="D539" s="124"/>
      <c r="E539" s="93"/>
      <c r="F539" s="93"/>
      <c r="G539" s="14"/>
      <c r="H539" s="14"/>
      <c r="I539" s="14"/>
      <c r="J539" s="93"/>
      <c r="K539" s="93"/>
      <c r="L539" s="96"/>
      <c r="M539" s="97"/>
      <c r="N539" s="74"/>
      <c r="O539" s="7">
        <f t="shared" si="54"/>
        <v>0</v>
      </c>
      <c r="P539" s="89"/>
      <c r="Q539" s="90"/>
      <c r="R539" s="17"/>
    </row>
    <row r="540" spans="2:18" ht="12.75">
      <c r="B540" s="79"/>
      <c r="C540" s="123"/>
      <c r="D540" s="124"/>
      <c r="E540" s="93"/>
      <c r="F540" s="93"/>
      <c r="G540" s="14"/>
      <c r="H540" s="6"/>
      <c r="I540" s="6"/>
      <c r="J540" s="120"/>
      <c r="K540" s="120"/>
      <c r="L540" s="77"/>
      <c r="M540" s="78"/>
      <c r="N540" s="71"/>
      <c r="O540" s="7">
        <f t="shared" si="54"/>
        <v>0</v>
      </c>
      <c r="P540" s="89"/>
      <c r="Q540" s="90"/>
      <c r="R540" s="17"/>
    </row>
    <row r="541" spans="2:18" ht="12.75">
      <c r="B541" s="79"/>
      <c r="C541" s="125"/>
      <c r="D541" s="126"/>
      <c r="E541" s="93"/>
      <c r="F541" s="93"/>
      <c r="G541" s="14"/>
      <c r="H541" s="14"/>
      <c r="I541" s="14"/>
      <c r="J541" s="93"/>
      <c r="K541" s="93"/>
      <c r="L541" s="96"/>
      <c r="M541" s="97"/>
      <c r="N541" s="74"/>
      <c r="O541" s="7">
        <f t="shared" si="54"/>
        <v>0</v>
      </c>
      <c r="P541" s="89"/>
      <c r="Q541" s="90"/>
      <c r="R541" s="17"/>
    </row>
    <row r="542" spans="2:18" ht="12.75">
      <c r="B542" s="79"/>
      <c r="C542" s="125"/>
      <c r="D542" s="126"/>
      <c r="E542" s="93"/>
      <c r="F542" s="93"/>
      <c r="G542" s="14"/>
      <c r="H542" s="6"/>
      <c r="I542" s="6"/>
      <c r="J542" s="120"/>
      <c r="K542" s="120"/>
      <c r="L542" s="77"/>
      <c r="M542" s="78"/>
      <c r="N542" s="71"/>
      <c r="O542" s="7">
        <f t="shared" si="54"/>
        <v>0</v>
      </c>
      <c r="P542" s="89"/>
      <c r="Q542" s="90"/>
      <c r="R542" s="17"/>
    </row>
    <row r="543" spans="2:18" ht="12.75">
      <c r="B543" s="79"/>
      <c r="C543" s="125"/>
      <c r="D543" s="126"/>
      <c r="E543" s="93"/>
      <c r="F543" s="93"/>
      <c r="G543" s="14"/>
      <c r="H543" s="14"/>
      <c r="I543" s="14"/>
      <c r="J543" s="95"/>
      <c r="K543" s="95"/>
      <c r="L543" s="75"/>
      <c r="M543" s="86"/>
      <c r="N543" s="76"/>
      <c r="O543" s="7">
        <f t="shared" si="54"/>
        <v>0</v>
      </c>
      <c r="P543" s="89"/>
      <c r="Q543" s="90"/>
      <c r="R543" s="17"/>
    </row>
    <row r="544" spans="2:18" ht="13.5" thickBot="1">
      <c r="B544" s="79"/>
      <c r="C544" s="127"/>
      <c r="D544" s="128"/>
      <c r="E544" s="93"/>
      <c r="F544" s="93"/>
      <c r="G544" s="14"/>
      <c r="H544" s="14"/>
      <c r="I544" s="38"/>
      <c r="J544" s="94"/>
      <c r="K544" s="94"/>
      <c r="L544" s="102"/>
      <c r="M544" s="102"/>
      <c r="N544" s="102"/>
      <c r="O544" s="7">
        <f t="shared" si="54"/>
        <v>0</v>
      </c>
      <c r="P544" s="91"/>
      <c r="Q544" s="92"/>
      <c r="R544" s="17"/>
    </row>
    <row r="545" spans="2:18" ht="14.25" thickBot="1" thickTop="1">
      <c r="B545" s="16"/>
      <c r="C545" s="116"/>
      <c r="D545" s="116"/>
      <c r="E545" s="116"/>
      <c r="F545" s="116"/>
      <c r="G545" s="41"/>
      <c r="H545" s="29"/>
      <c r="I545" s="29"/>
      <c r="J545" s="118" t="s">
        <v>22</v>
      </c>
      <c r="K545" s="119"/>
      <c r="L545" s="72">
        <f>SUM(L537:L544)</f>
        <v>0</v>
      </c>
      <c r="M545" s="72"/>
      <c r="N545" s="72"/>
      <c r="O545" s="46">
        <f>SUM(O537:O544)</f>
        <v>0</v>
      </c>
      <c r="P545" s="49"/>
      <c r="Q545" s="50"/>
      <c r="R545" s="17"/>
    </row>
    <row r="546" spans="2:18" ht="13.5" thickTop="1">
      <c r="B546" s="16"/>
      <c r="C546" s="116"/>
      <c r="D546" s="116"/>
      <c r="E546" s="116"/>
      <c r="F546" s="116"/>
      <c r="G546" s="41"/>
      <c r="H546" s="43"/>
      <c r="I546" s="43"/>
      <c r="J546" s="117"/>
      <c r="K546" s="117"/>
      <c r="L546" s="73"/>
      <c r="M546" s="98"/>
      <c r="N546" s="99"/>
      <c r="O546" s="18"/>
      <c r="P546" s="100"/>
      <c r="Q546" s="101"/>
      <c r="R546" s="17"/>
    </row>
    <row r="547" spans="2:18" ht="15" customHeight="1" thickBot="1">
      <c r="B547" s="19"/>
      <c r="C547" s="52"/>
      <c r="D547" s="52"/>
      <c r="E547" s="83"/>
      <c r="F547" s="83"/>
      <c r="G547" s="53"/>
      <c r="H547" s="53"/>
      <c r="I547" s="53"/>
      <c r="J547" s="83"/>
      <c r="K547" s="83"/>
      <c r="L547" s="84"/>
      <c r="M547" s="84"/>
      <c r="N547" s="84"/>
      <c r="O547" s="53"/>
      <c r="P547" s="52"/>
      <c r="Q547" s="52"/>
      <c r="R547" s="23"/>
    </row>
    <row r="548" spans="3:17" ht="13.5" thickTop="1">
      <c r="C548" s="25"/>
      <c r="D548" s="25"/>
      <c r="E548" s="85"/>
      <c r="F548" s="85"/>
      <c r="G548" s="51"/>
      <c r="H548" s="51"/>
      <c r="I548" s="51"/>
      <c r="J548" s="85"/>
      <c r="K548" s="85"/>
      <c r="L548" s="86"/>
      <c r="M548" s="86"/>
      <c r="N548" s="86"/>
      <c r="O548" s="51"/>
      <c r="P548" s="25"/>
      <c r="Q548" s="25"/>
    </row>
    <row r="549" spans="2:18" ht="12.75">
      <c r="B549" s="63"/>
      <c r="C549" s="64"/>
      <c r="D549" s="64"/>
      <c r="E549" s="80"/>
      <c r="F549" s="80"/>
      <c r="G549" s="65"/>
      <c r="H549" s="65"/>
      <c r="I549" s="65"/>
      <c r="J549" s="80"/>
      <c r="K549" s="80"/>
      <c r="L549" s="82"/>
      <c r="M549" s="82"/>
      <c r="N549" s="82"/>
      <c r="O549" s="65"/>
      <c r="P549" s="64"/>
      <c r="Q549" s="64"/>
      <c r="R549" s="63"/>
    </row>
    <row r="550" spans="2:18" ht="12.75">
      <c r="B550" s="63"/>
      <c r="C550" s="64"/>
      <c r="D550" s="64"/>
      <c r="E550" s="80"/>
      <c r="F550" s="80"/>
      <c r="G550" s="65"/>
      <c r="H550" s="65"/>
      <c r="I550" s="65"/>
      <c r="J550" s="80"/>
      <c r="K550" s="80"/>
      <c r="L550" s="82"/>
      <c r="M550" s="82"/>
      <c r="N550" s="82"/>
      <c r="O550" s="65"/>
      <c r="P550" s="64"/>
      <c r="Q550" s="64"/>
      <c r="R550" s="63"/>
    </row>
    <row r="551" spans="2:18" ht="12.75">
      <c r="B551" s="63"/>
      <c r="C551" s="64"/>
      <c r="D551" s="64"/>
      <c r="E551" s="80"/>
      <c r="F551" s="80"/>
      <c r="G551" s="65"/>
      <c r="H551" s="65"/>
      <c r="I551" s="65"/>
      <c r="J551" s="80"/>
      <c r="K551" s="80"/>
      <c r="L551" s="82"/>
      <c r="M551" s="82"/>
      <c r="N551" s="82"/>
      <c r="O551" s="65"/>
      <c r="P551" s="64"/>
      <c r="Q551" s="64"/>
      <c r="R551" s="63"/>
    </row>
    <row r="552" spans="2:18" ht="12.75">
      <c r="B552" s="63"/>
      <c r="C552" s="64"/>
      <c r="D552" s="64"/>
      <c r="E552" s="80"/>
      <c r="F552" s="80"/>
      <c r="G552" s="65"/>
      <c r="H552" s="65"/>
      <c r="I552" s="65"/>
      <c r="J552" s="80"/>
      <c r="K552" s="80"/>
      <c r="L552" s="82"/>
      <c r="M552" s="82"/>
      <c r="N552" s="82"/>
      <c r="O552" s="65"/>
      <c r="P552" s="64"/>
      <c r="Q552" s="64"/>
      <c r="R552" s="63"/>
    </row>
    <row r="553" spans="2:18" ht="12.75">
      <c r="B553" s="63"/>
      <c r="C553" s="64"/>
      <c r="D553" s="64"/>
      <c r="E553" s="80"/>
      <c r="F553" s="80"/>
      <c r="G553" s="65"/>
      <c r="H553" s="65"/>
      <c r="I553" s="65"/>
      <c r="J553" s="80"/>
      <c r="K553" s="80"/>
      <c r="L553" s="82"/>
      <c r="M553" s="82"/>
      <c r="N553" s="82"/>
      <c r="O553" s="65"/>
      <c r="P553" s="64"/>
      <c r="Q553" s="64"/>
      <c r="R553" s="63"/>
    </row>
    <row r="554" spans="2:18" ht="12.75">
      <c r="B554" s="63"/>
      <c r="C554" s="64"/>
      <c r="D554" s="64"/>
      <c r="E554" s="80"/>
      <c r="F554" s="80"/>
      <c r="G554" s="65"/>
      <c r="H554" s="65"/>
      <c r="I554" s="65"/>
      <c r="J554" s="80"/>
      <c r="K554" s="80"/>
      <c r="L554" s="82"/>
      <c r="M554" s="82"/>
      <c r="N554" s="82"/>
      <c r="O554" s="65"/>
      <c r="P554" s="64"/>
      <c r="Q554" s="64"/>
      <c r="R554" s="63"/>
    </row>
    <row r="555" spans="2:18" ht="12.75">
      <c r="B555" s="63"/>
      <c r="C555" s="80"/>
      <c r="D555" s="80"/>
      <c r="E555" s="80"/>
      <c r="F555" s="80"/>
      <c r="G555" s="65"/>
      <c r="H555" s="65"/>
      <c r="I555" s="65"/>
      <c r="J555" s="81"/>
      <c r="K555" s="81"/>
      <c r="L555" s="82"/>
      <c r="M555" s="82"/>
      <c r="N555" s="82"/>
      <c r="O555" s="65"/>
      <c r="P555" s="80"/>
      <c r="Q555" s="80"/>
      <c r="R555" s="63"/>
    </row>
    <row r="556" spans="2:18" ht="12.75">
      <c r="B556" s="63"/>
      <c r="C556" s="80"/>
      <c r="D556" s="80"/>
      <c r="E556" s="80"/>
      <c r="F556" s="80"/>
      <c r="G556" s="65"/>
      <c r="H556" s="65"/>
      <c r="I556" s="65"/>
      <c r="J556" s="80"/>
      <c r="K556" s="80"/>
      <c r="L556" s="82"/>
      <c r="M556" s="82"/>
      <c r="N556" s="82"/>
      <c r="O556" s="65"/>
      <c r="P556" s="80"/>
      <c r="Q556" s="80"/>
      <c r="R556" s="63"/>
    </row>
    <row r="557" spans="2:18" ht="12.75">
      <c r="B557" s="63"/>
      <c r="C557" s="5"/>
      <c r="D557" s="5"/>
      <c r="E557" s="5"/>
      <c r="F557" s="5"/>
      <c r="G557" s="5"/>
      <c r="H557" s="5"/>
      <c r="I557" s="5"/>
      <c r="J557" s="5"/>
      <c r="K557" s="5"/>
      <c r="L557" s="5"/>
      <c r="M557" s="63"/>
      <c r="N557" s="63"/>
      <c r="O557" s="63"/>
      <c r="P557" s="63"/>
      <c r="Q557" s="63"/>
      <c r="R557" s="63"/>
    </row>
    <row r="558" spans="2:18" ht="12.75">
      <c r="B558" s="63"/>
      <c r="C558" s="5"/>
      <c r="D558" s="5"/>
      <c r="E558" s="5"/>
      <c r="F558" s="5"/>
      <c r="G558" s="5"/>
      <c r="H558" s="5"/>
      <c r="I558" s="5"/>
      <c r="J558" s="5"/>
      <c r="K558" s="5"/>
      <c r="L558" s="5"/>
      <c r="M558" s="63"/>
      <c r="N558" s="63"/>
      <c r="O558" s="63"/>
      <c r="P558" s="63"/>
      <c r="Q558" s="63"/>
      <c r="R558" s="63"/>
    </row>
    <row r="559" spans="2:18" ht="12.75">
      <c r="B559" s="63"/>
      <c r="C559" s="5"/>
      <c r="D559" s="5"/>
      <c r="E559" s="5"/>
      <c r="F559" s="5"/>
      <c r="G559" s="5"/>
      <c r="H559" s="5"/>
      <c r="I559" s="5"/>
      <c r="J559" s="5"/>
      <c r="K559" s="5"/>
      <c r="L559" s="5"/>
      <c r="M559" s="63"/>
      <c r="N559" s="63"/>
      <c r="O559" s="63"/>
      <c r="P559" s="63"/>
      <c r="Q559" s="63"/>
      <c r="R559" s="63"/>
    </row>
    <row r="560" spans="2:18" ht="12.75">
      <c r="B560" s="63"/>
      <c r="C560" s="5"/>
      <c r="D560" s="5"/>
      <c r="E560" s="5"/>
      <c r="F560" s="5"/>
      <c r="G560" s="5"/>
      <c r="H560" s="5"/>
      <c r="I560" s="5"/>
      <c r="J560" s="5"/>
      <c r="K560" s="5"/>
      <c r="L560" s="5"/>
      <c r="M560" s="63"/>
      <c r="N560" s="63"/>
      <c r="O560" s="63"/>
      <c r="P560" s="63"/>
      <c r="Q560" s="63"/>
      <c r="R560" s="63"/>
    </row>
    <row r="561" spans="2:18" ht="12.75">
      <c r="B561" s="63"/>
      <c r="C561" s="5"/>
      <c r="D561" s="5"/>
      <c r="E561" s="5"/>
      <c r="F561" s="5"/>
      <c r="G561" s="5"/>
      <c r="H561" s="5"/>
      <c r="I561" s="5"/>
      <c r="J561" s="5"/>
      <c r="K561" s="5"/>
      <c r="L561" s="5"/>
      <c r="M561" s="63"/>
      <c r="N561" s="63"/>
      <c r="O561" s="63"/>
      <c r="P561" s="63"/>
      <c r="Q561" s="63"/>
      <c r="R561" s="63"/>
    </row>
    <row r="562" spans="2:18" ht="12.75">
      <c r="B562" s="63"/>
      <c r="C562" s="5"/>
      <c r="D562" s="5"/>
      <c r="E562" s="5"/>
      <c r="F562" s="5"/>
      <c r="G562" s="5"/>
      <c r="H562" s="5"/>
      <c r="I562" s="5"/>
      <c r="J562" s="5"/>
      <c r="K562" s="5"/>
      <c r="L562" s="5"/>
      <c r="M562" s="63"/>
      <c r="N562" s="63"/>
      <c r="O562" s="63"/>
      <c r="P562" s="63"/>
      <c r="Q562" s="63"/>
      <c r="R562" s="63"/>
    </row>
    <row r="563" spans="2:18" ht="12.75">
      <c r="B563" s="63"/>
      <c r="C563" s="5"/>
      <c r="D563" s="5"/>
      <c r="E563" s="5"/>
      <c r="F563" s="5"/>
      <c r="G563" s="5"/>
      <c r="H563" s="5"/>
      <c r="I563" s="5"/>
      <c r="J563" s="5"/>
      <c r="K563" s="5"/>
      <c r="L563" s="5"/>
      <c r="M563" s="63"/>
      <c r="N563" s="63"/>
      <c r="O563" s="63"/>
      <c r="P563" s="63"/>
      <c r="Q563" s="63"/>
      <c r="R563" s="63"/>
    </row>
    <row r="564" spans="2:18" ht="12.75">
      <c r="B564" s="63"/>
      <c r="C564" s="5"/>
      <c r="D564" s="5"/>
      <c r="E564" s="5"/>
      <c r="F564" s="5"/>
      <c r="G564" s="5"/>
      <c r="H564" s="5"/>
      <c r="I564" s="5"/>
      <c r="J564" s="5"/>
      <c r="K564" s="5"/>
      <c r="L564" s="5"/>
      <c r="M564" s="63"/>
      <c r="N564" s="63"/>
      <c r="O564" s="63"/>
      <c r="P564" s="63"/>
      <c r="Q564" s="63"/>
      <c r="R564" s="63"/>
    </row>
    <row r="565" spans="3:12" ht="12.75">
      <c r="C565" s="5"/>
      <c r="D565" s="5"/>
      <c r="E565" s="5"/>
      <c r="F565" s="5"/>
      <c r="G565" s="5"/>
      <c r="H565" s="5"/>
      <c r="I565" s="5"/>
      <c r="J565" s="5"/>
      <c r="K565" s="5"/>
      <c r="L565" s="5"/>
    </row>
    <row r="566" spans="3:12" ht="12.75">
      <c r="C566" s="5"/>
      <c r="D566" s="5"/>
      <c r="E566" s="5"/>
      <c r="F566" s="5"/>
      <c r="G566" s="5"/>
      <c r="H566" s="5"/>
      <c r="I566" s="5"/>
      <c r="J566" s="5"/>
      <c r="K566" s="5"/>
      <c r="L566" s="5"/>
    </row>
    <row r="567" spans="3:12" ht="12.75">
      <c r="C567" s="5"/>
      <c r="D567" s="5"/>
      <c r="E567" s="5"/>
      <c r="F567" s="5"/>
      <c r="G567" s="5"/>
      <c r="H567" s="5"/>
      <c r="I567" s="5"/>
      <c r="J567" s="5"/>
      <c r="K567" s="5"/>
      <c r="L567" s="5"/>
    </row>
  </sheetData>
  <mergeCells count="2021">
    <mergeCell ref="B37:B44"/>
    <mergeCell ref="B27:B34"/>
    <mergeCell ref="B47:B54"/>
    <mergeCell ref="B57:B64"/>
    <mergeCell ref="P556:Q556"/>
    <mergeCell ref="C555:D555"/>
    <mergeCell ref="E555:F555"/>
    <mergeCell ref="J555:K555"/>
    <mergeCell ref="L555:N555"/>
    <mergeCell ref="C556:D556"/>
    <mergeCell ref="E556:F556"/>
    <mergeCell ref="J556:K556"/>
    <mergeCell ref="L556:N556"/>
    <mergeCell ref="E554:F554"/>
    <mergeCell ref="J554:K554"/>
    <mergeCell ref="L554:N554"/>
    <mergeCell ref="P555:Q555"/>
    <mergeCell ref="J549:K549"/>
    <mergeCell ref="L549:N549"/>
    <mergeCell ref="E553:F553"/>
    <mergeCell ref="J553:K553"/>
    <mergeCell ref="L553:N553"/>
    <mergeCell ref="E550:F550"/>
    <mergeCell ref="J550:K550"/>
    <mergeCell ref="L550:N550"/>
    <mergeCell ref="E549:F549"/>
    <mergeCell ref="E551:F551"/>
    <mergeCell ref="E547:F547"/>
    <mergeCell ref="J547:K547"/>
    <mergeCell ref="L547:N547"/>
    <mergeCell ref="E548:F548"/>
    <mergeCell ref="J548:K548"/>
    <mergeCell ref="L548:N548"/>
    <mergeCell ref="J551:K551"/>
    <mergeCell ref="L551:N551"/>
    <mergeCell ref="E552:F552"/>
    <mergeCell ref="J552:K552"/>
    <mergeCell ref="L552:N552"/>
    <mergeCell ref="P297:Q304"/>
    <mergeCell ref="P307:Q314"/>
    <mergeCell ref="P317:Q324"/>
    <mergeCell ref="E324:F324"/>
    <mergeCell ref="J324:K324"/>
    <mergeCell ref="E323:F323"/>
    <mergeCell ref="J323:K323"/>
    <mergeCell ref="E322:F322"/>
    <mergeCell ref="J322:K322"/>
    <mergeCell ref="E321:F321"/>
    <mergeCell ref="P267:Q274"/>
    <mergeCell ref="P277:Q284"/>
    <mergeCell ref="P287:Q294"/>
    <mergeCell ref="E294:F294"/>
    <mergeCell ref="J294:K294"/>
    <mergeCell ref="E293:F293"/>
    <mergeCell ref="J293:K293"/>
    <mergeCell ref="E292:F292"/>
    <mergeCell ref="J292:K292"/>
    <mergeCell ref="E291:F291"/>
    <mergeCell ref="P257:Q264"/>
    <mergeCell ref="E264:F264"/>
    <mergeCell ref="J264:K264"/>
    <mergeCell ref="E263:F263"/>
    <mergeCell ref="J263:K263"/>
    <mergeCell ref="E262:F262"/>
    <mergeCell ref="J262:K262"/>
    <mergeCell ref="E261:F261"/>
    <mergeCell ref="L228:N228"/>
    <mergeCell ref="L229:N229"/>
    <mergeCell ref="P237:Q244"/>
    <mergeCell ref="P247:Q254"/>
    <mergeCell ref="P205:Q205"/>
    <mergeCell ref="L206:N206"/>
    <mergeCell ref="P227:Q234"/>
    <mergeCell ref="L223:N223"/>
    <mergeCell ref="L224:N224"/>
    <mergeCell ref="L221:N221"/>
    <mergeCell ref="L222:N222"/>
    <mergeCell ref="P225:Q225"/>
    <mergeCell ref="L226:N226"/>
    <mergeCell ref="P226:Q226"/>
    <mergeCell ref="L214:N214"/>
    <mergeCell ref="L211:N211"/>
    <mergeCell ref="L212:N212"/>
    <mergeCell ref="L209:N209"/>
    <mergeCell ref="L210:N210"/>
    <mergeCell ref="L187:N187"/>
    <mergeCell ref="L188:N188"/>
    <mergeCell ref="L185:N185"/>
    <mergeCell ref="P185:Q185"/>
    <mergeCell ref="P157:Q164"/>
    <mergeCell ref="P167:Q174"/>
    <mergeCell ref="L173:N173"/>
    <mergeCell ref="L174:N174"/>
    <mergeCell ref="L171:N171"/>
    <mergeCell ref="L172:N172"/>
    <mergeCell ref="L169:N169"/>
    <mergeCell ref="L170:N170"/>
    <mergeCell ref="L167:N167"/>
    <mergeCell ref="L168:N168"/>
    <mergeCell ref="P137:Q144"/>
    <mergeCell ref="P147:Q154"/>
    <mergeCell ref="L153:N153"/>
    <mergeCell ref="L154:N154"/>
    <mergeCell ref="L151:N151"/>
    <mergeCell ref="L152:N152"/>
    <mergeCell ref="L149:N149"/>
    <mergeCell ref="L150:N150"/>
    <mergeCell ref="L147:N147"/>
    <mergeCell ref="L148:N148"/>
    <mergeCell ref="L545:N545"/>
    <mergeCell ref="L546:N546"/>
    <mergeCell ref="P546:Q546"/>
    <mergeCell ref="B67:B74"/>
    <mergeCell ref="B77:B84"/>
    <mergeCell ref="B87:B94"/>
    <mergeCell ref="B97:B104"/>
    <mergeCell ref="B107:B114"/>
    <mergeCell ref="B117:B124"/>
    <mergeCell ref="B127:B134"/>
    <mergeCell ref="L543:N543"/>
    <mergeCell ref="L544:N544"/>
    <mergeCell ref="P537:Q544"/>
    <mergeCell ref="B137:B144"/>
    <mergeCell ref="B147:B154"/>
    <mergeCell ref="B157:B164"/>
    <mergeCell ref="B167:B174"/>
    <mergeCell ref="B177:B184"/>
    <mergeCell ref="B187:B194"/>
    <mergeCell ref="B197:B204"/>
    <mergeCell ref="L541:N541"/>
    <mergeCell ref="L542:N542"/>
    <mergeCell ref="B207:B214"/>
    <mergeCell ref="B217:B224"/>
    <mergeCell ref="B227:B234"/>
    <mergeCell ref="B237:B244"/>
    <mergeCell ref="B247:B254"/>
    <mergeCell ref="B257:B264"/>
    <mergeCell ref="B267:B274"/>
    <mergeCell ref="B277:B284"/>
    <mergeCell ref="L539:N539"/>
    <mergeCell ref="L540:N540"/>
    <mergeCell ref="B287:B294"/>
    <mergeCell ref="B297:B304"/>
    <mergeCell ref="B307:B314"/>
    <mergeCell ref="B317:B324"/>
    <mergeCell ref="B327:B334"/>
    <mergeCell ref="B337:B344"/>
    <mergeCell ref="B347:B354"/>
    <mergeCell ref="B357:B364"/>
    <mergeCell ref="L537:N537"/>
    <mergeCell ref="L538:N538"/>
    <mergeCell ref="B367:B374"/>
    <mergeCell ref="B377:B384"/>
    <mergeCell ref="B387:B394"/>
    <mergeCell ref="B397:B404"/>
    <mergeCell ref="B407:B414"/>
    <mergeCell ref="B417:B424"/>
    <mergeCell ref="B427:B434"/>
    <mergeCell ref="B437:B444"/>
    <mergeCell ref="L535:N535"/>
    <mergeCell ref="P535:Q535"/>
    <mergeCell ref="L536:N536"/>
    <mergeCell ref="P536:Q536"/>
    <mergeCell ref="L534:N534"/>
    <mergeCell ref="P527:Q534"/>
    <mergeCell ref="B447:B454"/>
    <mergeCell ref="B457:B464"/>
    <mergeCell ref="B467:B474"/>
    <mergeCell ref="B477:B484"/>
    <mergeCell ref="B487:B494"/>
    <mergeCell ref="B497:B504"/>
    <mergeCell ref="B507:B514"/>
    <mergeCell ref="L532:N532"/>
    <mergeCell ref="B517:B524"/>
    <mergeCell ref="B527:B534"/>
    <mergeCell ref="L529:N529"/>
    <mergeCell ref="L530:N530"/>
    <mergeCell ref="L517:N517"/>
    <mergeCell ref="L518:N518"/>
    <mergeCell ref="E533:F533"/>
    <mergeCell ref="J533:K533"/>
    <mergeCell ref="L533:N533"/>
    <mergeCell ref="E532:F532"/>
    <mergeCell ref="B537:B544"/>
    <mergeCell ref="L527:N527"/>
    <mergeCell ref="L528:N528"/>
    <mergeCell ref="L525:N525"/>
    <mergeCell ref="E544:F544"/>
    <mergeCell ref="J544:K544"/>
    <mergeCell ref="E543:F543"/>
    <mergeCell ref="J543:K543"/>
    <mergeCell ref="E542:F542"/>
    <mergeCell ref="L531:N531"/>
    <mergeCell ref="P525:Q525"/>
    <mergeCell ref="L526:N526"/>
    <mergeCell ref="P526:Q526"/>
    <mergeCell ref="L523:N523"/>
    <mergeCell ref="L524:N524"/>
    <mergeCell ref="P517:Q524"/>
    <mergeCell ref="L521:N521"/>
    <mergeCell ref="L522:N522"/>
    <mergeCell ref="L519:N519"/>
    <mergeCell ref="L520:N520"/>
    <mergeCell ref="L515:N515"/>
    <mergeCell ref="P515:Q515"/>
    <mergeCell ref="L516:N516"/>
    <mergeCell ref="P516:Q516"/>
    <mergeCell ref="L513:N513"/>
    <mergeCell ref="L514:N514"/>
    <mergeCell ref="P507:Q514"/>
    <mergeCell ref="L511:N511"/>
    <mergeCell ref="L512:N512"/>
    <mergeCell ref="L509:N509"/>
    <mergeCell ref="L510:N510"/>
    <mergeCell ref="L507:N507"/>
    <mergeCell ref="L508:N508"/>
    <mergeCell ref="L505:N505"/>
    <mergeCell ref="P505:Q505"/>
    <mergeCell ref="L506:N506"/>
    <mergeCell ref="P506:Q506"/>
    <mergeCell ref="L503:N503"/>
    <mergeCell ref="L504:N504"/>
    <mergeCell ref="P497:Q504"/>
    <mergeCell ref="L501:N501"/>
    <mergeCell ref="L502:N502"/>
    <mergeCell ref="L499:N499"/>
    <mergeCell ref="L500:N500"/>
    <mergeCell ref="L497:N497"/>
    <mergeCell ref="L498:N498"/>
    <mergeCell ref="L495:N495"/>
    <mergeCell ref="P495:Q495"/>
    <mergeCell ref="L496:N496"/>
    <mergeCell ref="P496:Q496"/>
    <mergeCell ref="L493:N493"/>
    <mergeCell ref="L494:N494"/>
    <mergeCell ref="P487:Q494"/>
    <mergeCell ref="L491:N491"/>
    <mergeCell ref="L492:N492"/>
    <mergeCell ref="L489:N489"/>
    <mergeCell ref="L490:N490"/>
    <mergeCell ref="L487:N487"/>
    <mergeCell ref="L488:N488"/>
    <mergeCell ref="L485:N485"/>
    <mergeCell ref="P485:Q485"/>
    <mergeCell ref="L486:N486"/>
    <mergeCell ref="P486:Q486"/>
    <mergeCell ref="L483:N483"/>
    <mergeCell ref="L484:N484"/>
    <mergeCell ref="P477:Q484"/>
    <mergeCell ref="L481:N481"/>
    <mergeCell ref="L482:N482"/>
    <mergeCell ref="L479:N479"/>
    <mergeCell ref="L480:N480"/>
    <mergeCell ref="L477:N477"/>
    <mergeCell ref="L478:N478"/>
    <mergeCell ref="L475:N475"/>
    <mergeCell ref="L476:N476"/>
    <mergeCell ref="P476:Q476"/>
    <mergeCell ref="L473:N473"/>
    <mergeCell ref="L474:N474"/>
    <mergeCell ref="P467:Q474"/>
    <mergeCell ref="L471:N471"/>
    <mergeCell ref="L472:N472"/>
    <mergeCell ref="L469:N469"/>
    <mergeCell ref="L470:N470"/>
    <mergeCell ref="L467:N467"/>
    <mergeCell ref="L468:N468"/>
    <mergeCell ref="L465:N465"/>
    <mergeCell ref="P465:Q465"/>
    <mergeCell ref="L466:N466"/>
    <mergeCell ref="P466:Q466"/>
    <mergeCell ref="L463:N463"/>
    <mergeCell ref="L464:N464"/>
    <mergeCell ref="P457:Q464"/>
    <mergeCell ref="L461:N461"/>
    <mergeCell ref="L462:N462"/>
    <mergeCell ref="L459:N459"/>
    <mergeCell ref="L460:N460"/>
    <mergeCell ref="L457:N457"/>
    <mergeCell ref="L458:N458"/>
    <mergeCell ref="L455:N455"/>
    <mergeCell ref="P455:Q455"/>
    <mergeCell ref="L456:N456"/>
    <mergeCell ref="P456:Q456"/>
    <mergeCell ref="L453:N453"/>
    <mergeCell ref="L454:N454"/>
    <mergeCell ref="P447:Q454"/>
    <mergeCell ref="L451:N451"/>
    <mergeCell ref="L452:N452"/>
    <mergeCell ref="L449:N449"/>
    <mergeCell ref="L450:N450"/>
    <mergeCell ref="L447:N447"/>
    <mergeCell ref="L448:N448"/>
    <mergeCell ref="L445:N445"/>
    <mergeCell ref="P445:Q445"/>
    <mergeCell ref="L446:N446"/>
    <mergeCell ref="P446:Q446"/>
    <mergeCell ref="L443:N443"/>
    <mergeCell ref="L444:N444"/>
    <mergeCell ref="P437:Q444"/>
    <mergeCell ref="L441:N441"/>
    <mergeCell ref="L442:N442"/>
    <mergeCell ref="L439:N439"/>
    <mergeCell ref="L440:N440"/>
    <mergeCell ref="L437:N437"/>
    <mergeCell ref="L438:N438"/>
    <mergeCell ref="L435:N435"/>
    <mergeCell ref="P435:Q435"/>
    <mergeCell ref="L436:N436"/>
    <mergeCell ref="P436:Q436"/>
    <mergeCell ref="L433:N433"/>
    <mergeCell ref="L434:N434"/>
    <mergeCell ref="P427:Q434"/>
    <mergeCell ref="L431:N431"/>
    <mergeCell ref="L432:N432"/>
    <mergeCell ref="L429:N429"/>
    <mergeCell ref="L430:N430"/>
    <mergeCell ref="L427:N427"/>
    <mergeCell ref="L428:N428"/>
    <mergeCell ref="L425:N425"/>
    <mergeCell ref="P425:Q425"/>
    <mergeCell ref="L426:N426"/>
    <mergeCell ref="P426:Q426"/>
    <mergeCell ref="L423:N423"/>
    <mergeCell ref="L424:N424"/>
    <mergeCell ref="P417:Q424"/>
    <mergeCell ref="L421:N421"/>
    <mergeCell ref="L422:N422"/>
    <mergeCell ref="L419:N419"/>
    <mergeCell ref="L420:N420"/>
    <mergeCell ref="L417:N417"/>
    <mergeCell ref="L418:N418"/>
    <mergeCell ref="L415:N415"/>
    <mergeCell ref="P415:Q415"/>
    <mergeCell ref="L416:N416"/>
    <mergeCell ref="P416:Q416"/>
    <mergeCell ref="L413:N413"/>
    <mergeCell ref="L414:N414"/>
    <mergeCell ref="P407:Q414"/>
    <mergeCell ref="L411:N411"/>
    <mergeCell ref="L412:N412"/>
    <mergeCell ref="L409:N409"/>
    <mergeCell ref="L410:N410"/>
    <mergeCell ref="L407:N407"/>
    <mergeCell ref="L408:N408"/>
    <mergeCell ref="L405:N405"/>
    <mergeCell ref="L406:N406"/>
    <mergeCell ref="P406:Q406"/>
    <mergeCell ref="L403:N403"/>
    <mergeCell ref="L404:N404"/>
    <mergeCell ref="P397:Q404"/>
    <mergeCell ref="L401:N401"/>
    <mergeCell ref="L402:N402"/>
    <mergeCell ref="L399:N399"/>
    <mergeCell ref="L400:N400"/>
    <mergeCell ref="L397:N397"/>
    <mergeCell ref="L398:N398"/>
    <mergeCell ref="L395:N395"/>
    <mergeCell ref="P395:Q395"/>
    <mergeCell ref="L396:N396"/>
    <mergeCell ref="P396:Q396"/>
    <mergeCell ref="L393:N393"/>
    <mergeCell ref="L394:N394"/>
    <mergeCell ref="P387:Q394"/>
    <mergeCell ref="L391:N391"/>
    <mergeCell ref="L392:N392"/>
    <mergeCell ref="L389:N389"/>
    <mergeCell ref="L390:N390"/>
    <mergeCell ref="L387:N387"/>
    <mergeCell ref="L388:N388"/>
    <mergeCell ref="L385:N385"/>
    <mergeCell ref="P385:Q385"/>
    <mergeCell ref="L386:N386"/>
    <mergeCell ref="P386:Q386"/>
    <mergeCell ref="L383:N383"/>
    <mergeCell ref="L384:N384"/>
    <mergeCell ref="P377:Q384"/>
    <mergeCell ref="L381:N381"/>
    <mergeCell ref="L382:N382"/>
    <mergeCell ref="L379:N379"/>
    <mergeCell ref="L380:N380"/>
    <mergeCell ref="L377:N377"/>
    <mergeCell ref="L378:N378"/>
    <mergeCell ref="L375:N375"/>
    <mergeCell ref="P375:Q375"/>
    <mergeCell ref="L376:N376"/>
    <mergeCell ref="P376:Q376"/>
    <mergeCell ref="L373:N373"/>
    <mergeCell ref="L374:N374"/>
    <mergeCell ref="P367:Q374"/>
    <mergeCell ref="L371:N371"/>
    <mergeCell ref="L372:N372"/>
    <mergeCell ref="L369:N369"/>
    <mergeCell ref="L370:N370"/>
    <mergeCell ref="L367:N367"/>
    <mergeCell ref="L368:N368"/>
    <mergeCell ref="L365:N365"/>
    <mergeCell ref="P365:Q365"/>
    <mergeCell ref="L366:N366"/>
    <mergeCell ref="P366:Q366"/>
    <mergeCell ref="L363:N363"/>
    <mergeCell ref="L364:N364"/>
    <mergeCell ref="P357:Q364"/>
    <mergeCell ref="L361:N361"/>
    <mergeCell ref="L362:N362"/>
    <mergeCell ref="L359:N359"/>
    <mergeCell ref="L360:N360"/>
    <mergeCell ref="L357:N357"/>
    <mergeCell ref="L358:N358"/>
    <mergeCell ref="L355:N355"/>
    <mergeCell ref="P355:Q355"/>
    <mergeCell ref="L356:N356"/>
    <mergeCell ref="P356:Q356"/>
    <mergeCell ref="L353:N353"/>
    <mergeCell ref="L354:N354"/>
    <mergeCell ref="P347:Q354"/>
    <mergeCell ref="L351:N351"/>
    <mergeCell ref="L352:N352"/>
    <mergeCell ref="L349:N349"/>
    <mergeCell ref="L350:N350"/>
    <mergeCell ref="L347:N347"/>
    <mergeCell ref="L348:N348"/>
    <mergeCell ref="L345:N345"/>
    <mergeCell ref="P345:Q345"/>
    <mergeCell ref="L346:N346"/>
    <mergeCell ref="P346:Q346"/>
    <mergeCell ref="L343:N343"/>
    <mergeCell ref="L344:N344"/>
    <mergeCell ref="P337:Q344"/>
    <mergeCell ref="L341:N341"/>
    <mergeCell ref="L342:N342"/>
    <mergeCell ref="L339:N339"/>
    <mergeCell ref="L340:N340"/>
    <mergeCell ref="L337:N337"/>
    <mergeCell ref="L338:N338"/>
    <mergeCell ref="L335:N335"/>
    <mergeCell ref="L336:N336"/>
    <mergeCell ref="P336:Q336"/>
    <mergeCell ref="L333:N333"/>
    <mergeCell ref="L334:N334"/>
    <mergeCell ref="P327:Q334"/>
    <mergeCell ref="L331:N331"/>
    <mergeCell ref="L332:N332"/>
    <mergeCell ref="L329:N329"/>
    <mergeCell ref="L330:N330"/>
    <mergeCell ref="L327:N327"/>
    <mergeCell ref="L328:N328"/>
    <mergeCell ref="L325:N325"/>
    <mergeCell ref="P325:Q325"/>
    <mergeCell ref="L326:N326"/>
    <mergeCell ref="P326:Q326"/>
    <mergeCell ref="L218:N218"/>
    <mergeCell ref="L215:N215"/>
    <mergeCell ref="P215:Q215"/>
    <mergeCell ref="L216:N216"/>
    <mergeCell ref="P216:Q216"/>
    <mergeCell ref="P217:Q224"/>
    <mergeCell ref="L219:N219"/>
    <mergeCell ref="L220:N220"/>
    <mergeCell ref="P206:Q206"/>
    <mergeCell ref="L217:N217"/>
    <mergeCell ref="L201:N201"/>
    <mergeCell ref="L202:N202"/>
    <mergeCell ref="L207:N207"/>
    <mergeCell ref="L208:N208"/>
    <mergeCell ref="L205:N205"/>
    <mergeCell ref="P197:Q204"/>
    <mergeCell ref="P207:Q214"/>
    <mergeCell ref="L213:N213"/>
    <mergeCell ref="L199:N199"/>
    <mergeCell ref="L200:N200"/>
    <mergeCell ref="L197:N197"/>
    <mergeCell ref="L198:N198"/>
    <mergeCell ref="L195:N195"/>
    <mergeCell ref="L196:N196"/>
    <mergeCell ref="P196:Q196"/>
    <mergeCell ref="L193:N193"/>
    <mergeCell ref="L194:N194"/>
    <mergeCell ref="P187:Q194"/>
    <mergeCell ref="L191:N191"/>
    <mergeCell ref="L192:N192"/>
    <mergeCell ref="L189:N189"/>
    <mergeCell ref="L190:N190"/>
    <mergeCell ref="L186:N186"/>
    <mergeCell ref="P186:Q186"/>
    <mergeCell ref="L183:N183"/>
    <mergeCell ref="L184:N184"/>
    <mergeCell ref="P177:Q184"/>
    <mergeCell ref="L181:N181"/>
    <mergeCell ref="L182:N182"/>
    <mergeCell ref="L179:N179"/>
    <mergeCell ref="L180:N180"/>
    <mergeCell ref="L177:N177"/>
    <mergeCell ref="L178:N178"/>
    <mergeCell ref="L175:N175"/>
    <mergeCell ref="P175:Q175"/>
    <mergeCell ref="L176:N176"/>
    <mergeCell ref="P176:Q176"/>
    <mergeCell ref="L165:N165"/>
    <mergeCell ref="P165:Q165"/>
    <mergeCell ref="L166:N166"/>
    <mergeCell ref="P166:Q166"/>
    <mergeCell ref="L163:N163"/>
    <mergeCell ref="L164:N164"/>
    <mergeCell ref="L161:N161"/>
    <mergeCell ref="L162:N162"/>
    <mergeCell ref="L159:N159"/>
    <mergeCell ref="L160:N160"/>
    <mergeCell ref="L157:N157"/>
    <mergeCell ref="L158:N158"/>
    <mergeCell ref="L155:N155"/>
    <mergeCell ref="P155:Q155"/>
    <mergeCell ref="L156:N156"/>
    <mergeCell ref="P156:Q156"/>
    <mergeCell ref="L145:N145"/>
    <mergeCell ref="P145:Q145"/>
    <mergeCell ref="L146:N146"/>
    <mergeCell ref="P146:Q146"/>
    <mergeCell ref="L143:N143"/>
    <mergeCell ref="L144:N144"/>
    <mergeCell ref="L141:N141"/>
    <mergeCell ref="L142:N142"/>
    <mergeCell ref="L139:N139"/>
    <mergeCell ref="L140:N140"/>
    <mergeCell ref="L137:N137"/>
    <mergeCell ref="L138:N138"/>
    <mergeCell ref="L135:N135"/>
    <mergeCell ref="P135:Q135"/>
    <mergeCell ref="L136:N136"/>
    <mergeCell ref="P136:Q136"/>
    <mergeCell ref="L133:N133"/>
    <mergeCell ref="L134:N134"/>
    <mergeCell ref="P127:Q134"/>
    <mergeCell ref="L131:N131"/>
    <mergeCell ref="L132:N132"/>
    <mergeCell ref="L129:N129"/>
    <mergeCell ref="L130:N130"/>
    <mergeCell ref="L127:N127"/>
    <mergeCell ref="L128:N128"/>
    <mergeCell ref="L125:N125"/>
    <mergeCell ref="L126:N126"/>
    <mergeCell ref="P126:Q126"/>
    <mergeCell ref="L123:N123"/>
    <mergeCell ref="L124:N124"/>
    <mergeCell ref="P117:Q124"/>
    <mergeCell ref="L121:N121"/>
    <mergeCell ref="L122:N122"/>
    <mergeCell ref="L119:N119"/>
    <mergeCell ref="L120:N120"/>
    <mergeCell ref="L117:N117"/>
    <mergeCell ref="L118:N118"/>
    <mergeCell ref="L115:N115"/>
    <mergeCell ref="P115:Q115"/>
    <mergeCell ref="L116:N116"/>
    <mergeCell ref="P116:Q116"/>
    <mergeCell ref="L113:N113"/>
    <mergeCell ref="L114:N114"/>
    <mergeCell ref="P107:Q114"/>
    <mergeCell ref="L111:N111"/>
    <mergeCell ref="L112:N112"/>
    <mergeCell ref="L109:N109"/>
    <mergeCell ref="L110:N110"/>
    <mergeCell ref="L107:N107"/>
    <mergeCell ref="L108:N108"/>
    <mergeCell ref="L105:N105"/>
    <mergeCell ref="P105:Q105"/>
    <mergeCell ref="L106:N106"/>
    <mergeCell ref="P106:Q106"/>
    <mergeCell ref="L103:N103"/>
    <mergeCell ref="L104:N104"/>
    <mergeCell ref="P97:Q104"/>
    <mergeCell ref="L101:N101"/>
    <mergeCell ref="L102:N102"/>
    <mergeCell ref="L99:N99"/>
    <mergeCell ref="L100:N100"/>
    <mergeCell ref="L97:N97"/>
    <mergeCell ref="L98:N98"/>
    <mergeCell ref="L95:N95"/>
    <mergeCell ref="P95:Q95"/>
    <mergeCell ref="L96:N96"/>
    <mergeCell ref="P96:Q96"/>
    <mergeCell ref="L93:N93"/>
    <mergeCell ref="L94:N94"/>
    <mergeCell ref="P87:Q94"/>
    <mergeCell ref="L91:N91"/>
    <mergeCell ref="L92:N92"/>
    <mergeCell ref="L89:N89"/>
    <mergeCell ref="L90:N90"/>
    <mergeCell ref="L87:N87"/>
    <mergeCell ref="L88:N88"/>
    <mergeCell ref="L85:N85"/>
    <mergeCell ref="P85:Q85"/>
    <mergeCell ref="L86:N86"/>
    <mergeCell ref="P86:Q86"/>
    <mergeCell ref="L83:N83"/>
    <mergeCell ref="L84:N84"/>
    <mergeCell ref="P77:Q84"/>
    <mergeCell ref="L81:N81"/>
    <mergeCell ref="L82:N82"/>
    <mergeCell ref="L79:N79"/>
    <mergeCell ref="L80:N80"/>
    <mergeCell ref="L77:N77"/>
    <mergeCell ref="L78:N78"/>
    <mergeCell ref="L75:N75"/>
    <mergeCell ref="P75:Q75"/>
    <mergeCell ref="L76:N76"/>
    <mergeCell ref="P76:Q76"/>
    <mergeCell ref="L73:N73"/>
    <mergeCell ref="L74:N74"/>
    <mergeCell ref="P67:Q74"/>
    <mergeCell ref="L71:N71"/>
    <mergeCell ref="L72:N72"/>
    <mergeCell ref="L69:N69"/>
    <mergeCell ref="L70:N70"/>
    <mergeCell ref="L67:N67"/>
    <mergeCell ref="L68:N68"/>
    <mergeCell ref="L65:N65"/>
    <mergeCell ref="P65:Q65"/>
    <mergeCell ref="L66:N66"/>
    <mergeCell ref="P66:Q66"/>
    <mergeCell ref="L63:N63"/>
    <mergeCell ref="L64:N64"/>
    <mergeCell ref="P57:Q64"/>
    <mergeCell ref="L61:N61"/>
    <mergeCell ref="L62:N62"/>
    <mergeCell ref="L59:N59"/>
    <mergeCell ref="L60:N60"/>
    <mergeCell ref="L57:N57"/>
    <mergeCell ref="L58:N58"/>
    <mergeCell ref="L55:N55"/>
    <mergeCell ref="P55:Q55"/>
    <mergeCell ref="L56:N56"/>
    <mergeCell ref="P56:Q56"/>
    <mergeCell ref="L53:N53"/>
    <mergeCell ref="L54:N54"/>
    <mergeCell ref="P47:Q54"/>
    <mergeCell ref="L51:N51"/>
    <mergeCell ref="L52:N52"/>
    <mergeCell ref="L49:N49"/>
    <mergeCell ref="L50:N50"/>
    <mergeCell ref="L47:N47"/>
    <mergeCell ref="L48:N48"/>
    <mergeCell ref="L45:N45"/>
    <mergeCell ref="P45:Q45"/>
    <mergeCell ref="L46:N46"/>
    <mergeCell ref="P46:Q46"/>
    <mergeCell ref="L43:N43"/>
    <mergeCell ref="L44:N44"/>
    <mergeCell ref="P37:Q44"/>
    <mergeCell ref="L41:N41"/>
    <mergeCell ref="L42:N42"/>
    <mergeCell ref="L39:N39"/>
    <mergeCell ref="L40:N40"/>
    <mergeCell ref="L37:N37"/>
    <mergeCell ref="L38:N38"/>
    <mergeCell ref="P36:Q36"/>
    <mergeCell ref="P35:Q35"/>
    <mergeCell ref="P27:Q34"/>
    <mergeCell ref="L29:N29"/>
    <mergeCell ref="L30:N30"/>
    <mergeCell ref="L31:N31"/>
    <mergeCell ref="L34:N34"/>
    <mergeCell ref="L35:N35"/>
    <mergeCell ref="L27:N27"/>
    <mergeCell ref="L28:N28"/>
    <mergeCell ref="C546:D546"/>
    <mergeCell ref="E546:F546"/>
    <mergeCell ref="J546:K546"/>
    <mergeCell ref="C545:D545"/>
    <mergeCell ref="E545:F545"/>
    <mergeCell ref="J545:K545"/>
    <mergeCell ref="J542:K542"/>
    <mergeCell ref="E541:F541"/>
    <mergeCell ref="J541:K541"/>
    <mergeCell ref="E540:F540"/>
    <mergeCell ref="J540:K540"/>
    <mergeCell ref="E539:F539"/>
    <mergeCell ref="J539:K539"/>
    <mergeCell ref="E538:F538"/>
    <mergeCell ref="J538:K538"/>
    <mergeCell ref="E537:F537"/>
    <mergeCell ref="J537:K537"/>
    <mergeCell ref="C536:D536"/>
    <mergeCell ref="E536:F536"/>
    <mergeCell ref="J536:K536"/>
    <mergeCell ref="J532:K532"/>
    <mergeCell ref="E531:F531"/>
    <mergeCell ref="J531:K531"/>
    <mergeCell ref="E535:F535"/>
    <mergeCell ref="J535:K535"/>
    <mergeCell ref="E534:F534"/>
    <mergeCell ref="J534:K534"/>
    <mergeCell ref="E530:F530"/>
    <mergeCell ref="J530:K530"/>
    <mergeCell ref="E529:F529"/>
    <mergeCell ref="J529:K529"/>
    <mergeCell ref="E528:F528"/>
    <mergeCell ref="J528:K528"/>
    <mergeCell ref="E527:F527"/>
    <mergeCell ref="J527:K527"/>
    <mergeCell ref="E526:F526"/>
    <mergeCell ref="J526:K526"/>
    <mergeCell ref="C525:D525"/>
    <mergeCell ref="E525:F525"/>
    <mergeCell ref="J525:K525"/>
    <mergeCell ref="E524:F524"/>
    <mergeCell ref="J524:K524"/>
    <mergeCell ref="E523:F523"/>
    <mergeCell ref="J523:K523"/>
    <mergeCell ref="E522:F522"/>
    <mergeCell ref="J522:K522"/>
    <mergeCell ref="E521:F521"/>
    <mergeCell ref="E518:F518"/>
    <mergeCell ref="J521:K521"/>
    <mergeCell ref="E520:F520"/>
    <mergeCell ref="J520:K520"/>
    <mergeCell ref="E519:F519"/>
    <mergeCell ref="J519:K519"/>
    <mergeCell ref="J518:K518"/>
    <mergeCell ref="E517:F517"/>
    <mergeCell ref="J517:K517"/>
    <mergeCell ref="C516:D516"/>
    <mergeCell ref="E516:F516"/>
    <mergeCell ref="J516:K516"/>
    <mergeCell ref="E515:F515"/>
    <mergeCell ref="J515:K515"/>
    <mergeCell ref="E514:F514"/>
    <mergeCell ref="J514:K514"/>
    <mergeCell ref="E511:F511"/>
    <mergeCell ref="J511:K511"/>
    <mergeCell ref="E510:F510"/>
    <mergeCell ref="J510:K510"/>
    <mergeCell ref="E513:F513"/>
    <mergeCell ref="J513:K513"/>
    <mergeCell ref="E512:F512"/>
    <mergeCell ref="J512:K512"/>
    <mergeCell ref="J509:K509"/>
    <mergeCell ref="E508:F508"/>
    <mergeCell ref="J508:K508"/>
    <mergeCell ref="E507:F507"/>
    <mergeCell ref="J507:K507"/>
    <mergeCell ref="E509:F509"/>
    <mergeCell ref="E506:F506"/>
    <mergeCell ref="J506:K506"/>
    <mergeCell ref="C505:D505"/>
    <mergeCell ref="E505:F505"/>
    <mergeCell ref="J505:K505"/>
    <mergeCell ref="E504:F504"/>
    <mergeCell ref="J504:K504"/>
    <mergeCell ref="E503:F503"/>
    <mergeCell ref="J503:K503"/>
    <mergeCell ref="E502:F502"/>
    <mergeCell ref="J502:K502"/>
    <mergeCell ref="E501:F501"/>
    <mergeCell ref="E498:F498"/>
    <mergeCell ref="J501:K501"/>
    <mergeCell ref="E500:F500"/>
    <mergeCell ref="J500:K500"/>
    <mergeCell ref="E499:F499"/>
    <mergeCell ref="J499:K499"/>
    <mergeCell ref="J498:K498"/>
    <mergeCell ref="E497:F497"/>
    <mergeCell ref="J497:K497"/>
    <mergeCell ref="C496:D496"/>
    <mergeCell ref="E496:F496"/>
    <mergeCell ref="J496:K496"/>
    <mergeCell ref="E495:F495"/>
    <mergeCell ref="J495:K495"/>
    <mergeCell ref="E494:F494"/>
    <mergeCell ref="J494:K494"/>
    <mergeCell ref="E491:F491"/>
    <mergeCell ref="J491:K491"/>
    <mergeCell ref="E490:F490"/>
    <mergeCell ref="J490:K490"/>
    <mergeCell ref="E493:F493"/>
    <mergeCell ref="J493:K493"/>
    <mergeCell ref="E492:F492"/>
    <mergeCell ref="J492:K492"/>
    <mergeCell ref="J489:K489"/>
    <mergeCell ref="E488:F488"/>
    <mergeCell ref="J488:K488"/>
    <mergeCell ref="E487:F487"/>
    <mergeCell ref="J487:K487"/>
    <mergeCell ref="E489:F489"/>
    <mergeCell ref="E486:F486"/>
    <mergeCell ref="J486:K486"/>
    <mergeCell ref="C485:D485"/>
    <mergeCell ref="E485:F485"/>
    <mergeCell ref="J485:K485"/>
    <mergeCell ref="E484:F484"/>
    <mergeCell ref="J484:K484"/>
    <mergeCell ref="E483:F483"/>
    <mergeCell ref="J483:K483"/>
    <mergeCell ref="E482:F482"/>
    <mergeCell ref="J482:K482"/>
    <mergeCell ref="E481:F481"/>
    <mergeCell ref="E478:F478"/>
    <mergeCell ref="J481:K481"/>
    <mergeCell ref="E480:F480"/>
    <mergeCell ref="J480:K480"/>
    <mergeCell ref="E479:F479"/>
    <mergeCell ref="J479:K479"/>
    <mergeCell ref="J478:K478"/>
    <mergeCell ref="E477:F477"/>
    <mergeCell ref="J477:K477"/>
    <mergeCell ref="C476:D476"/>
    <mergeCell ref="E476:F476"/>
    <mergeCell ref="J476:K476"/>
    <mergeCell ref="E475:F475"/>
    <mergeCell ref="J475:K475"/>
    <mergeCell ref="E474:F474"/>
    <mergeCell ref="J474:K474"/>
    <mergeCell ref="E471:F471"/>
    <mergeCell ref="J471:K471"/>
    <mergeCell ref="E470:F470"/>
    <mergeCell ref="J470:K470"/>
    <mergeCell ref="E473:F473"/>
    <mergeCell ref="J473:K473"/>
    <mergeCell ref="E472:F472"/>
    <mergeCell ref="J472:K472"/>
    <mergeCell ref="J469:K469"/>
    <mergeCell ref="E468:F468"/>
    <mergeCell ref="J468:K468"/>
    <mergeCell ref="E467:F467"/>
    <mergeCell ref="J467:K467"/>
    <mergeCell ref="E469:F469"/>
    <mergeCell ref="E466:F466"/>
    <mergeCell ref="J466:K466"/>
    <mergeCell ref="C465:D465"/>
    <mergeCell ref="E465:F465"/>
    <mergeCell ref="J465:K465"/>
    <mergeCell ref="E464:F464"/>
    <mergeCell ref="J464:K464"/>
    <mergeCell ref="E463:F463"/>
    <mergeCell ref="J463:K463"/>
    <mergeCell ref="E462:F462"/>
    <mergeCell ref="J462:K462"/>
    <mergeCell ref="E461:F461"/>
    <mergeCell ref="E458:F458"/>
    <mergeCell ref="J461:K461"/>
    <mergeCell ref="E460:F460"/>
    <mergeCell ref="J460:K460"/>
    <mergeCell ref="E459:F459"/>
    <mergeCell ref="J459:K459"/>
    <mergeCell ref="J458:K458"/>
    <mergeCell ref="E457:F457"/>
    <mergeCell ref="J457:K457"/>
    <mergeCell ref="C456:D456"/>
    <mergeCell ref="E456:F456"/>
    <mergeCell ref="J456:K456"/>
    <mergeCell ref="E455:F455"/>
    <mergeCell ref="J455:K455"/>
    <mergeCell ref="E454:F454"/>
    <mergeCell ref="J454:K454"/>
    <mergeCell ref="E451:F451"/>
    <mergeCell ref="J451:K451"/>
    <mergeCell ref="E450:F450"/>
    <mergeCell ref="J450:K450"/>
    <mergeCell ref="E453:F453"/>
    <mergeCell ref="J453:K453"/>
    <mergeCell ref="E452:F452"/>
    <mergeCell ref="J452:K452"/>
    <mergeCell ref="J449:K449"/>
    <mergeCell ref="E448:F448"/>
    <mergeCell ref="J448:K448"/>
    <mergeCell ref="E447:F447"/>
    <mergeCell ref="J447:K447"/>
    <mergeCell ref="E449:F449"/>
    <mergeCell ref="E446:F446"/>
    <mergeCell ref="J446:K446"/>
    <mergeCell ref="C445:D445"/>
    <mergeCell ref="E445:F445"/>
    <mergeCell ref="J445:K445"/>
    <mergeCell ref="E444:F444"/>
    <mergeCell ref="J444:K444"/>
    <mergeCell ref="E443:F443"/>
    <mergeCell ref="J443:K443"/>
    <mergeCell ref="E442:F442"/>
    <mergeCell ref="J442:K442"/>
    <mergeCell ref="E441:F441"/>
    <mergeCell ref="E438:F438"/>
    <mergeCell ref="J441:K441"/>
    <mergeCell ref="E440:F440"/>
    <mergeCell ref="J440:K440"/>
    <mergeCell ref="E439:F439"/>
    <mergeCell ref="J439:K439"/>
    <mergeCell ref="J438:K438"/>
    <mergeCell ref="E437:F437"/>
    <mergeCell ref="J437:K437"/>
    <mergeCell ref="C436:D436"/>
    <mergeCell ref="E436:F436"/>
    <mergeCell ref="J436:K436"/>
    <mergeCell ref="E435:F435"/>
    <mergeCell ref="J435:K435"/>
    <mergeCell ref="E434:F434"/>
    <mergeCell ref="J434:K434"/>
    <mergeCell ref="E431:F431"/>
    <mergeCell ref="J431:K431"/>
    <mergeCell ref="E430:F430"/>
    <mergeCell ref="J430:K430"/>
    <mergeCell ref="E433:F433"/>
    <mergeCell ref="J433:K433"/>
    <mergeCell ref="E432:F432"/>
    <mergeCell ref="J432:K432"/>
    <mergeCell ref="J429:K429"/>
    <mergeCell ref="E428:F428"/>
    <mergeCell ref="J428:K428"/>
    <mergeCell ref="E427:F427"/>
    <mergeCell ref="J427:K427"/>
    <mergeCell ref="E429:F429"/>
    <mergeCell ref="E426:F426"/>
    <mergeCell ref="J426:K426"/>
    <mergeCell ref="C425:D425"/>
    <mergeCell ref="E425:F425"/>
    <mergeCell ref="J425:K425"/>
    <mergeCell ref="E424:F424"/>
    <mergeCell ref="J424:K424"/>
    <mergeCell ref="E423:F423"/>
    <mergeCell ref="J423:K423"/>
    <mergeCell ref="E422:F422"/>
    <mergeCell ref="J422:K422"/>
    <mergeCell ref="E421:F421"/>
    <mergeCell ref="E418:F418"/>
    <mergeCell ref="J421:K421"/>
    <mergeCell ref="E420:F420"/>
    <mergeCell ref="J420:K420"/>
    <mergeCell ref="E419:F419"/>
    <mergeCell ref="J419:K419"/>
    <mergeCell ref="J418:K418"/>
    <mergeCell ref="E417:F417"/>
    <mergeCell ref="J417:K417"/>
    <mergeCell ref="C416:D416"/>
    <mergeCell ref="E416:F416"/>
    <mergeCell ref="J416:K416"/>
    <mergeCell ref="E415:F415"/>
    <mergeCell ref="J415:K415"/>
    <mergeCell ref="E414:F414"/>
    <mergeCell ref="J414:K414"/>
    <mergeCell ref="E411:F411"/>
    <mergeCell ref="J411:K411"/>
    <mergeCell ref="E410:F410"/>
    <mergeCell ref="J410:K410"/>
    <mergeCell ref="E413:F413"/>
    <mergeCell ref="J413:K413"/>
    <mergeCell ref="E412:F412"/>
    <mergeCell ref="J412:K412"/>
    <mergeCell ref="J409:K409"/>
    <mergeCell ref="E408:F408"/>
    <mergeCell ref="J408:K408"/>
    <mergeCell ref="E407:F407"/>
    <mergeCell ref="J407:K407"/>
    <mergeCell ref="E409:F409"/>
    <mergeCell ref="E406:F406"/>
    <mergeCell ref="J406:K406"/>
    <mergeCell ref="C405:D405"/>
    <mergeCell ref="E405:F405"/>
    <mergeCell ref="J405:K405"/>
    <mergeCell ref="E404:F404"/>
    <mergeCell ref="J404:K404"/>
    <mergeCell ref="E403:F403"/>
    <mergeCell ref="J403:K403"/>
    <mergeCell ref="E402:F402"/>
    <mergeCell ref="J402:K402"/>
    <mergeCell ref="E401:F401"/>
    <mergeCell ref="E398:F398"/>
    <mergeCell ref="J401:K401"/>
    <mergeCell ref="E400:F400"/>
    <mergeCell ref="J400:K400"/>
    <mergeCell ref="E399:F399"/>
    <mergeCell ref="J399:K399"/>
    <mergeCell ref="J398:K398"/>
    <mergeCell ref="E397:F397"/>
    <mergeCell ref="J397:K397"/>
    <mergeCell ref="C396:D396"/>
    <mergeCell ref="E396:F396"/>
    <mergeCell ref="J396:K396"/>
    <mergeCell ref="E395:F395"/>
    <mergeCell ref="J395:K395"/>
    <mergeCell ref="E394:F394"/>
    <mergeCell ref="J394:K394"/>
    <mergeCell ref="E391:F391"/>
    <mergeCell ref="J391:K391"/>
    <mergeCell ref="E390:F390"/>
    <mergeCell ref="J390:K390"/>
    <mergeCell ref="E393:F393"/>
    <mergeCell ref="J393:K393"/>
    <mergeCell ref="E392:F392"/>
    <mergeCell ref="J392:K392"/>
    <mergeCell ref="J389:K389"/>
    <mergeCell ref="E388:F388"/>
    <mergeCell ref="J388:K388"/>
    <mergeCell ref="E387:F387"/>
    <mergeCell ref="J387:K387"/>
    <mergeCell ref="E389:F389"/>
    <mergeCell ref="E386:F386"/>
    <mergeCell ref="J386:K386"/>
    <mergeCell ref="C385:D385"/>
    <mergeCell ref="E385:F385"/>
    <mergeCell ref="J385:K385"/>
    <mergeCell ref="E384:F384"/>
    <mergeCell ref="J384:K384"/>
    <mergeCell ref="E383:F383"/>
    <mergeCell ref="J383:K383"/>
    <mergeCell ref="E382:F382"/>
    <mergeCell ref="J382:K382"/>
    <mergeCell ref="E381:F381"/>
    <mergeCell ref="E378:F378"/>
    <mergeCell ref="J381:K381"/>
    <mergeCell ref="E380:F380"/>
    <mergeCell ref="J380:K380"/>
    <mergeCell ref="E379:F379"/>
    <mergeCell ref="J379:K379"/>
    <mergeCell ref="J378:K378"/>
    <mergeCell ref="E377:F377"/>
    <mergeCell ref="J377:K377"/>
    <mergeCell ref="C376:D376"/>
    <mergeCell ref="E376:F376"/>
    <mergeCell ref="J376:K376"/>
    <mergeCell ref="E375:F375"/>
    <mergeCell ref="J375:K375"/>
    <mergeCell ref="E374:F374"/>
    <mergeCell ref="J374:K374"/>
    <mergeCell ref="E371:F371"/>
    <mergeCell ref="J371:K371"/>
    <mergeCell ref="E370:F370"/>
    <mergeCell ref="J370:K370"/>
    <mergeCell ref="E373:F373"/>
    <mergeCell ref="J373:K373"/>
    <mergeCell ref="E372:F372"/>
    <mergeCell ref="J372:K372"/>
    <mergeCell ref="J369:K369"/>
    <mergeCell ref="E368:F368"/>
    <mergeCell ref="J368:K368"/>
    <mergeCell ref="E367:F367"/>
    <mergeCell ref="J367:K367"/>
    <mergeCell ref="E369:F369"/>
    <mergeCell ref="E366:F366"/>
    <mergeCell ref="J366:K366"/>
    <mergeCell ref="C365:D365"/>
    <mergeCell ref="E365:F365"/>
    <mergeCell ref="J365:K365"/>
    <mergeCell ref="E364:F364"/>
    <mergeCell ref="J364:K364"/>
    <mergeCell ref="E363:F363"/>
    <mergeCell ref="J363:K363"/>
    <mergeCell ref="E362:F362"/>
    <mergeCell ref="J362:K362"/>
    <mergeCell ref="E361:F361"/>
    <mergeCell ref="E358:F358"/>
    <mergeCell ref="J361:K361"/>
    <mergeCell ref="E360:F360"/>
    <mergeCell ref="J360:K360"/>
    <mergeCell ref="E359:F359"/>
    <mergeCell ref="J359:K359"/>
    <mergeCell ref="J358:K358"/>
    <mergeCell ref="E357:F357"/>
    <mergeCell ref="J357:K357"/>
    <mergeCell ref="C356:D356"/>
    <mergeCell ref="E356:F356"/>
    <mergeCell ref="J356:K356"/>
    <mergeCell ref="E355:F355"/>
    <mergeCell ref="J355:K355"/>
    <mergeCell ref="E354:F354"/>
    <mergeCell ref="J354:K354"/>
    <mergeCell ref="E351:F351"/>
    <mergeCell ref="J351:K351"/>
    <mergeCell ref="E350:F350"/>
    <mergeCell ref="J350:K350"/>
    <mergeCell ref="E353:F353"/>
    <mergeCell ref="J353:K353"/>
    <mergeCell ref="E352:F352"/>
    <mergeCell ref="J352:K352"/>
    <mergeCell ref="J349:K349"/>
    <mergeCell ref="E348:F348"/>
    <mergeCell ref="J348:K348"/>
    <mergeCell ref="E347:F347"/>
    <mergeCell ref="J347:K347"/>
    <mergeCell ref="E349:F349"/>
    <mergeCell ref="E346:F346"/>
    <mergeCell ref="J346:K346"/>
    <mergeCell ref="C345:D345"/>
    <mergeCell ref="E345:F345"/>
    <mergeCell ref="J345:K345"/>
    <mergeCell ref="E344:F344"/>
    <mergeCell ref="J344:K344"/>
    <mergeCell ref="E343:F343"/>
    <mergeCell ref="J343:K343"/>
    <mergeCell ref="E342:F342"/>
    <mergeCell ref="J342:K342"/>
    <mergeCell ref="E341:F341"/>
    <mergeCell ref="E338:F338"/>
    <mergeCell ref="J341:K341"/>
    <mergeCell ref="E340:F340"/>
    <mergeCell ref="J340:K340"/>
    <mergeCell ref="E339:F339"/>
    <mergeCell ref="J339:K339"/>
    <mergeCell ref="J338:K338"/>
    <mergeCell ref="E337:F337"/>
    <mergeCell ref="J337:K337"/>
    <mergeCell ref="C336:D336"/>
    <mergeCell ref="E336:F336"/>
    <mergeCell ref="J336:K336"/>
    <mergeCell ref="E335:F335"/>
    <mergeCell ref="J335:K335"/>
    <mergeCell ref="E334:F334"/>
    <mergeCell ref="J334:K334"/>
    <mergeCell ref="E331:F331"/>
    <mergeCell ref="J331:K331"/>
    <mergeCell ref="E330:F330"/>
    <mergeCell ref="J330:K330"/>
    <mergeCell ref="E333:F333"/>
    <mergeCell ref="J333:K333"/>
    <mergeCell ref="E332:F332"/>
    <mergeCell ref="J332:K332"/>
    <mergeCell ref="J329:K329"/>
    <mergeCell ref="E328:F328"/>
    <mergeCell ref="J328:K328"/>
    <mergeCell ref="E327:F327"/>
    <mergeCell ref="J327:K327"/>
    <mergeCell ref="E329:F329"/>
    <mergeCell ref="E326:F326"/>
    <mergeCell ref="J326:K326"/>
    <mergeCell ref="C325:D325"/>
    <mergeCell ref="E325:F325"/>
    <mergeCell ref="J325:K325"/>
    <mergeCell ref="J321:K321"/>
    <mergeCell ref="E320:F320"/>
    <mergeCell ref="J320:K320"/>
    <mergeCell ref="E317:F317"/>
    <mergeCell ref="J317:K317"/>
    <mergeCell ref="C316:D316"/>
    <mergeCell ref="E316:F316"/>
    <mergeCell ref="J316:K316"/>
    <mergeCell ref="C317:D320"/>
    <mergeCell ref="E319:F319"/>
    <mergeCell ref="J319:K319"/>
    <mergeCell ref="E318:F318"/>
    <mergeCell ref="J318:K318"/>
    <mergeCell ref="C315:D315"/>
    <mergeCell ref="E315:F315"/>
    <mergeCell ref="J315:K315"/>
    <mergeCell ref="E314:F314"/>
    <mergeCell ref="J314:K314"/>
    <mergeCell ref="C311:D314"/>
    <mergeCell ref="E313:F313"/>
    <mergeCell ref="J313:K313"/>
    <mergeCell ref="E312:F312"/>
    <mergeCell ref="J312:K312"/>
    <mergeCell ref="E311:F311"/>
    <mergeCell ref="J311:K311"/>
    <mergeCell ref="E310:F310"/>
    <mergeCell ref="J310:K310"/>
    <mergeCell ref="E309:F309"/>
    <mergeCell ref="J309:K309"/>
    <mergeCell ref="E308:F308"/>
    <mergeCell ref="J308:K308"/>
    <mergeCell ref="E307:F307"/>
    <mergeCell ref="J307:K307"/>
    <mergeCell ref="C306:D306"/>
    <mergeCell ref="E306:F306"/>
    <mergeCell ref="J306:K306"/>
    <mergeCell ref="E305:F305"/>
    <mergeCell ref="J305:K305"/>
    <mergeCell ref="E304:F304"/>
    <mergeCell ref="J304:K304"/>
    <mergeCell ref="E301:F301"/>
    <mergeCell ref="J301:K301"/>
    <mergeCell ref="E300:F300"/>
    <mergeCell ref="J300:K300"/>
    <mergeCell ref="E303:F303"/>
    <mergeCell ref="J303:K303"/>
    <mergeCell ref="E302:F302"/>
    <mergeCell ref="J302:K302"/>
    <mergeCell ref="J299:K299"/>
    <mergeCell ref="E298:F298"/>
    <mergeCell ref="J298:K298"/>
    <mergeCell ref="E297:F297"/>
    <mergeCell ref="J297:K297"/>
    <mergeCell ref="E299:F299"/>
    <mergeCell ref="E296:F296"/>
    <mergeCell ref="J296:K296"/>
    <mergeCell ref="C295:D295"/>
    <mergeCell ref="E295:F295"/>
    <mergeCell ref="J295:K295"/>
    <mergeCell ref="J291:K291"/>
    <mergeCell ref="E290:F290"/>
    <mergeCell ref="J290:K290"/>
    <mergeCell ref="E287:F287"/>
    <mergeCell ref="J287:K287"/>
    <mergeCell ref="C286:D286"/>
    <mergeCell ref="E286:F286"/>
    <mergeCell ref="J286:K286"/>
    <mergeCell ref="C287:D290"/>
    <mergeCell ref="E289:F289"/>
    <mergeCell ref="J289:K289"/>
    <mergeCell ref="E288:F288"/>
    <mergeCell ref="J288:K288"/>
    <mergeCell ref="C285:D285"/>
    <mergeCell ref="E285:F285"/>
    <mergeCell ref="J285:K285"/>
    <mergeCell ref="E284:F284"/>
    <mergeCell ref="J284:K284"/>
    <mergeCell ref="C281:D284"/>
    <mergeCell ref="E283:F283"/>
    <mergeCell ref="J283:K283"/>
    <mergeCell ref="E282:F282"/>
    <mergeCell ref="J282:K282"/>
    <mergeCell ref="E281:F281"/>
    <mergeCell ref="J281:K281"/>
    <mergeCell ref="E280:F280"/>
    <mergeCell ref="J280:K280"/>
    <mergeCell ref="E279:F279"/>
    <mergeCell ref="J279:K279"/>
    <mergeCell ref="E278:F278"/>
    <mergeCell ref="J278:K278"/>
    <mergeCell ref="E277:F277"/>
    <mergeCell ref="J277:K277"/>
    <mergeCell ref="C276:D276"/>
    <mergeCell ref="E276:F276"/>
    <mergeCell ref="J276:K276"/>
    <mergeCell ref="E275:F275"/>
    <mergeCell ref="J275:K275"/>
    <mergeCell ref="E274:F274"/>
    <mergeCell ref="J274:K274"/>
    <mergeCell ref="E271:F271"/>
    <mergeCell ref="J271:K271"/>
    <mergeCell ref="E270:F270"/>
    <mergeCell ref="J270:K270"/>
    <mergeCell ref="E273:F273"/>
    <mergeCell ref="J273:K273"/>
    <mergeCell ref="E272:F272"/>
    <mergeCell ref="J272:K272"/>
    <mergeCell ref="J269:K269"/>
    <mergeCell ref="E268:F268"/>
    <mergeCell ref="J268:K268"/>
    <mergeCell ref="E267:F267"/>
    <mergeCell ref="J267:K267"/>
    <mergeCell ref="E269:F269"/>
    <mergeCell ref="E266:F266"/>
    <mergeCell ref="J266:K266"/>
    <mergeCell ref="C265:D265"/>
    <mergeCell ref="E265:F265"/>
    <mergeCell ref="J265:K265"/>
    <mergeCell ref="J261:K261"/>
    <mergeCell ref="E260:F260"/>
    <mergeCell ref="J260:K260"/>
    <mergeCell ref="E257:F257"/>
    <mergeCell ref="J257:K257"/>
    <mergeCell ref="C256:D256"/>
    <mergeCell ref="E256:F256"/>
    <mergeCell ref="J256:K256"/>
    <mergeCell ref="C257:D260"/>
    <mergeCell ref="E259:F259"/>
    <mergeCell ref="J259:K259"/>
    <mergeCell ref="E258:F258"/>
    <mergeCell ref="J258:K258"/>
    <mergeCell ref="C255:D255"/>
    <mergeCell ref="E255:F255"/>
    <mergeCell ref="J255:K255"/>
    <mergeCell ref="E254:F254"/>
    <mergeCell ref="J254:K254"/>
    <mergeCell ref="C251:D254"/>
    <mergeCell ref="E253:F253"/>
    <mergeCell ref="J253:K253"/>
    <mergeCell ref="E252:F252"/>
    <mergeCell ref="J252:K252"/>
    <mergeCell ref="E251:F251"/>
    <mergeCell ref="J251:K251"/>
    <mergeCell ref="E250:F250"/>
    <mergeCell ref="J250:K250"/>
    <mergeCell ref="E249:F249"/>
    <mergeCell ref="J249:K249"/>
    <mergeCell ref="E248:F248"/>
    <mergeCell ref="J248:K248"/>
    <mergeCell ref="E247:F247"/>
    <mergeCell ref="J247:K247"/>
    <mergeCell ref="C246:D246"/>
    <mergeCell ref="E246:F246"/>
    <mergeCell ref="J246:K246"/>
    <mergeCell ref="E239:F239"/>
    <mergeCell ref="C245:D245"/>
    <mergeCell ref="E245:F245"/>
    <mergeCell ref="J245:K245"/>
    <mergeCell ref="E244:F244"/>
    <mergeCell ref="J244:K244"/>
    <mergeCell ref="E241:F241"/>
    <mergeCell ref="J241:K241"/>
    <mergeCell ref="E240:F240"/>
    <mergeCell ref="J240:K240"/>
    <mergeCell ref="E243:F243"/>
    <mergeCell ref="J243:K243"/>
    <mergeCell ref="E242:F242"/>
    <mergeCell ref="J242:K242"/>
    <mergeCell ref="E238:F238"/>
    <mergeCell ref="J238:K238"/>
    <mergeCell ref="E237:F237"/>
    <mergeCell ref="J237:K237"/>
    <mergeCell ref="E236:F236"/>
    <mergeCell ref="J236:K236"/>
    <mergeCell ref="C235:D235"/>
    <mergeCell ref="E235:F235"/>
    <mergeCell ref="J235:K235"/>
    <mergeCell ref="E234:F234"/>
    <mergeCell ref="J234:K234"/>
    <mergeCell ref="E233:F233"/>
    <mergeCell ref="J233:K233"/>
    <mergeCell ref="E232:F232"/>
    <mergeCell ref="J232:K232"/>
    <mergeCell ref="E231:F231"/>
    <mergeCell ref="J231:K231"/>
    <mergeCell ref="E230:F230"/>
    <mergeCell ref="J230:K230"/>
    <mergeCell ref="E229:F229"/>
    <mergeCell ref="J229:K229"/>
    <mergeCell ref="J220:K220"/>
    <mergeCell ref="E228:F228"/>
    <mergeCell ref="J228:K228"/>
    <mergeCell ref="E227:F227"/>
    <mergeCell ref="J227:K227"/>
    <mergeCell ref="E218:F218"/>
    <mergeCell ref="J218:K218"/>
    <mergeCell ref="E219:F219"/>
    <mergeCell ref="J219:K219"/>
    <mergeCell ref="E224:F224"/>
    <mergeCell ref="J224:K224"/>
    <mergeCell ref="J225:K225"/>
    <mergeCell ref="J226:K226"/>
    <mergeCell ref="J221:K221"/>
    <mergeCell ref="E222:F222"/>
    <mergeCell ref="J222:K222"/>
    <mergeCell ref="E223:F223"/>
    <mergeCell ref="J223:K223"/>
    <mergeCell ref="L227:N227"/>
    <mergeCell ref="L225:N225"/>
    <mergeCell ref="E226:F226"/>
    <mergeCell ref="E213:F213"/>
    <mergeCell ref="J213:K213"/>
    <mergeCell ref="E214:F214"/>
    <mergeCell ref="J214:K214"/>
    <mergeCell ref="E215:F215"/>
    <mergeCell ref="E225:F225"/>
    <mergeCell ref="E221:F221"/>
    <mergeCell ref="P235:Q235"/>
    <mergeCell ref="L234:N234"/>
    <mergeCell ref="C216:D216"/>
    <mergeCell ref="E216:F216"/>
    <mergeCell ref="J216:K216"/>
    <mergeCell ref="L232:N232"/>
    <mergeCell ref="E217:F217"/>
    <mergeCell ref="J217:K217"/>
    <mergeCell ref="E220:F220"/>
    <mergeCell ref="C231:D234"/>
    <mergeCell ref="P236:Q236"/>
    <mergeCell ref="E208:F208"/>
    <mergeCell ref="J208:K208"/>
    <mergeCell ref="L236:N236"/>
    <mergeCell ref="E209:F209"/>
    <mergeCell ref="J209:K209"/>
    <mergeCell ref="E211:F211"/>
    <mergeCell ref="J211:K211"/>
    <mergeCell ref="E212:F212"/>
    <mergeCell ref="J212:K212"/>
    <mergeCell ref="C206:D206"/>
    <mergeCell ref="E206:F206"/>
    <mergeCell ref="J206:K206"/>
    <mergeCell ref="J210:K210"/>
    <mergeCell ref="E207:F207"/>
    <mergeCell ref="J207:K207"/>
    <mergeCell ref="E210:F210"/>
    <mergeCell ref="C207:D210"/>
    <mergeCell ref="E203:F203"/>
    <mergeCell ref="C201:D204"/>
    <mergeCell ref="J205:K205"/>
    <mergeCell ref="E198:F198"/>
    <mergeCell ref="J198:K198"/>
    <mergeCell ref="E200:F200"/>
    <mergeCell ref="E201:F201"/>
    <mergeCell ref="J201:K201"/>
    <mergeCell ref="E202:F202"/>
    <mergeCell ref="J202:K202"/>
    <mergeCell ref="E204:F204"/>
    <mergeCell ref="J204:K204"/>
    <mergeCell ref="C205:D205"/>
    <mergeCell ref="E205:F205"/>
    <mergeCell ref="L239:N239"/>
    <mergeCell ref="J200:K200"/>
    <mergeCell ref="L240:N240"/>
    <mergeCell ref="J203:K203"/>
    <mergeCell ref="L238:N238"/>
    <mergeCell ref="L231:N231"/>
    <mergeCell ref="L230:N230"/>
    <mergeCell ref="J239:K239"/>
    <mergeCell ref="L203:N203"/>
    <mergeCell ref="L204:N204"/>
    <mergeCell ref="P245:Q245"/>
    <mergeCell ref="L244:N244"/>
    <mergeCell ref="C196:D196"/>
    <mergeCell ref="E196:F196"/>
    <mergeCell ref="J196:K196"/>
    <mergeCell ref="L242:N242"/>
    <mergeCell ref="E197:F197"/>
    <mergeCell ref="J197:K197"/>
    <mergeCell ref="L241:N241"/>
    <mergeCell ref="E199:F199"/>
    <mergeCell ref="E192:F192"/>
    <mergeCell ref="J192:K192"/>
    <mergeCell ref="C195:D195"/>
    <mergeCell ref="E195:F195"/>
    <mergeCell ref="E193:F193"/>
    <mergeCell ref="J193:K193"/>
    <mergeCell ref="E194:F194"/>
    <mergeCell ref="J194:K194"/>
    <mergeCell ref="E186:F186"/>
    <mergeCell ref="J186:K186"/>
    <mergeCell ref="J190:K190"/>
    <mergeCell ref="P246:Q246"/>
    <mergeCell ref="E188:F188"/>
    <mergeCell ref="J188:K188"/>
    <mergeCell ref="L246:N246"/>
    <mergeCell ref="E189:F189"/>
    <mergeCell ref="J189:K189"/>
    <mergeCell ref="E191:F191"/>
    <mergeCell ref="E185:F185"/>
    <mergeCell ref="E181:F181"/>
    <mergeCell ref="J181:K181"/>
    <mergeCell ref="E182:F182"/>
    <mergeCell ref="J182:K182"/>
    <mergeCell ref="E183:F183"/>
    <mergeCell ref="J183:K183"/>
    <mergeCell ref="E184:F184"/>
    <mergeCell ref="J184:K184"/>
    <mergeCell ref="L250:N250"/>
    <mergeCell ref="E178:F178"/>
    <mergeCell ref="J178:K178"/>
    <mergeCell ref="L248:N248"/>
    <mergeCell ref="L247:N247"/>
    <mergeCell ref="E187:F187"/>
    <mergeCell ref="J187:K187"/>
    <mergeCell ref="E190:F190"/>
    <mergeCell ref="J185:K185"/>
    <mergeCell ref="L245:N245"/>
    <mergeCell ref="L249:N249"/>
    <mergeCell ref="J180:K180"/>
    <mergeCell ref="L243:N243"/>
    <mergeCell ref="J195:K195"/>
    <mergeCell ref="L237:N237"/>
    <mergeCell ref="L235:N235"/>
    <mergeCell ref="L233:N233"/>
    <mergeCell ref="J215:K215"/>
    <mergeCell ref="J191:K191"/>
    <mergeCell ref="J199:K199"/>
    <mergeCell ref="E179:F179"/>
    <mergeCell ref="E174:F174"/>
    <mergeCell ref="J174:K174"/>
    <mergeCell ref="C176:D176"/>
    <mergeCell ref="E176:F176"/>
    <mergeCell ref="J176:K176"/>
    <mergeCell ref="C175:D175"/>
    <mergeCell ref="E175:F175"/>
    <mergeCell ref="J179:K179"/>
    <mergeCell ref="J175:K175"/>
    <mergeCell ref="J171:K171"/>
    <mergeCell ref="E172:F172"/>
    <mergeCell ref="J172:K172"/>
    <mergeCell ref="P255:Q255"/>
    <mergeCell ref="L254:N254"/>
    <mergeCell ref="L252:N252"/>
    <mergeCell ref="E177:F177"/>
    <mergeCell ref="J177:K177"/>
    <mergeCell ref="E180:F180"/>
    <mergeCell ref="L251:N251"/>
    <mergeCell ref="E166:F166"/>
    <mergeCell ref="J166:K166"/>
    <mergeCell ref="J170:K170"/>
    <mergeCell ref="P256:Q256"/>
    <mergeCell ref="E168:F168"/>
    <mergeCell ref="J168:K168"/>
    <mergeCell ref="L256:N256"/>
    <mergeCell ref="E169:F169"/>
    <mergeCell ref="J169:K169"/>
    <mergeCell ref="E171:F171"/>
    <mergeCell ref="E158:F158"/>
    <mergeCell ref="J158:K158"/>
    <mergeCell ref="L258:N258"/>
    <mergeCell ref="C165:D165"/>
    <mergeCell ref="E165:F165"/>
    <mergeCell ref="E161:F161"/>
    <mergeCell ref="J161:K161"/>
    <mergeCell ref="E162:F162"/>
    <mergeCell ref="J162:K162"/>
    <mergeCell ref="E163:F163"/>
    <mergeCell ref="J155:K155"/>
    <mergeCell ref="L259:N259"/>
    <mergeCell ref="J160:K160"/>
    <mergeCell ref="L260:N260"/>
    <mergeCell ref="J163:K163"/>
    <mergeCell ref="J164:K164"/>
    <mergeCell ref="L257:N257"/>
    <mergeCell ref="J167:K167"/>
    <mergeCell ref="J165:K165"/>
    <mergeCell ref="L255:N255"/>
    <mergeCell ref="E160:F160"/>
    <mergeCell ref="L261:N261"/>
    <mergeCell ref="E159:F159"/>
    <mergeCell ref="J159:K159"/>
    <mergeCell ref="E164:F164"/>
    <mergeCell ref="E167:F167"/>
    <mergeCell ref="E170:F170"/>
    <mergeCell ref="L253:N253"/>
    <mergeCell ref="E173:F173"/>
    <mergeCell ref="J173:K173"/>
    <mergeCell ref="E153:F153"/>
    <mergeCell ref="J153:K153"/>
    <mergeCell ref="E154:F154"/>
    <mergeCell ref="J154:K154"/>
    <mergeCell ref="P266:Q266"/>
    <mergeCell ref="L263:N263"/>
    <mergeCell ref="C155:D155"/>
    <mergeCell ref="E155:F155"/>
    <mergeCell ref="C156:D156"/>
    <mergeCell ref="E156:F156"/>
    <mergeCell ref="J156:K156"/>
    <mergeCell ref="L262:N262"/>
    <mergeCell ref="E157:F157"/>
    <mergeCell ref="J157:K157"/>
    <mergeCell ref="L266:N266"/>
    <mergeCell ref="E149:F149"/>
    <mergeCell ref="J149:K149"/>
    <mergeCell ref="L264:N264"/>
    <mergeCell ref="J150:K150"/>
    <mergeCell ref="L265:N265"/>
    <mergeCell ref="E151:F151"/>
    <mergeCell ref="J151:K151"/>
    <mergeCell ref="E152:F152"/>
    <mergeCell ref="J152:K152"/>
    <mergeCell ref="E146:F146"/>
    <mergeCell ref="J146:K146"/>
    <mergeCell ref="E148:F148"/>
    <mergeCell ref="J148:K148"/>
    <mergeCell ref="E145:F145"/>
    <mergeCell ref="E141:F141"/>
    <mergeCell ref="J141:K141"/>
    <mergeCell ref="E142:F142"/>
    <mergeCell ref="J142:K142"/>
    <mergeCell ref="E143:F143"/>
    <mergeCell ref="J143:K143"/>
    <mergeCell ref="E144:F144"/>
    <mergeCell ref="J144:K144"/>
    <mergeCell ref="J140:K140"/>
    <mergeCell ref="L270:N270"/>
    <mergeCell ref="E138:F138"/>
    <mergeCell ref="J138:K138"/>
    <mergeCell ref="L268:N268"/>
    <mergeCell ref="L267:N267"/>
    <mergeCell ref="E147:F147"/>
    <mergeCell ref="J147:K147"/>
    <mergeCell ref="E150:F150"/>
    <mergeCell ref="J145:K145"/>
    <mergeCell ref="L271:N271"/>
    <mergeCell ref="E139:F139"/>
    <mergeCell ref="J139:K139"/>
    <mergeCell ref="C135:D135"/>
    <mergeCell ref="E135:F135"/>
    <mergeCell ref="J135:K135"/>
    <mergeCell ref="C136:D136"/>
    <mergeCell ref="E136:F136"/>
    <mergeCell ref="J136:K136"/>
    <mergeCell ref="L269:N269"/>
    <mergeCell ref="L272:N272"/>
    <mergeCell ref="E137:F137"/>
    <mergeCell ref="P275:Q275"/>
    <mergeCell ref="E131:F131"/>
    <mergeCell ref="J131:K131"/>
    <mergeCell ref="E132:F132"/>
    <mergeCell ref="J132:K132"/>
    <mergeCell ref="L274:N274"/>
    <mergeCell ref="E133:F133"/>
    <mergeCell ref="J133:K133"/>
    <mergeCell ref="E128:F128"/>
    <mergeCell ref="J128:K128"/>
    <mergeCell ref="L276:N276"/>
    <mergeCell ref="E129:F129"/>
    <mergeCell ref="J129:K129"/>
    <mergeCell ref="E134:F134"/>
    <mergeCell ref="J134:K134"/>
    <mergeCell ref="L273:N273"/>
    <mergeCell ref="J137:K137"/>
    <mergeCell ref="E140:F140"/>
    <mergeCell ref="J127:K127"/>
    <mergeCell ref="E123:F123"/>
    <mergeCell ref="J123:K123"/>
    <mergeCell ref="E124:F124"/>
    <mergeCell ref="J124:K124"/>
    <mergeCell ref="E125:F125"/>
    <mergeCell ref="J125:K125"/>
    <mergeCell ref="E126:F126"/>
    <mergeCell ref="J126:K126"/>
    <mergeCell ref="P276:Q276"/>
    <mergeCell ref="L281:N281"/>
    <mergeCell ref="E119:F119"/>
    <mergeCell ref="J119:K119"/>
    <mergeCell ref="E121:F121"/>
    <mergeCell ref="J121:K121"/>
    <mergeCell ref="E122:F122"/>
    <mergeCell ref="J122:K122"/>
    <mergeCell ref="L279:N279"/>
    <mergeCell ref="L278:N278"/>
    <mergeCell ref="L277:N277"/>
    <mergeCell ref="E127:F127"/>
    <mergeCell ref="E114:F114"/>
    <mergeCell ref="J114:K114"/>
    <mergeCell ref="E118:F118"/>
    <mergeCell ref="J118:K118"/>
    <mergeCell ref="E115:F115"/>
    <mergeCell ref="J115:K115"/>
    <mergeCell ref="E116:F116"/>
    <mergeCell ref="J116:K116"/>
    <mergeCell ref="P286:Q286"/>
    <mergeCell ref="E108:F108"/>
    <mergeCell ref="J108:K108"/>
    <mergeCell ref="L286:N286"/>
    <mergeCell ref="E109:F109"/>
    <mergeCell ref="J109:K109"/>
    <mergeCell ref="P285:Q285"/>
    <mergeCell ref="E111:F111"/>
    <mergeCell ref="J111:K111"/>
    <mergeCell ref="J120:K120"/>
    <mergeCell ref="L287:N287"/>
    <mergeCell ref="E107:F107"/>
    <mergeCell ref="J107:K107"/>
    <mergeCell ref="E110:F110"/>
    <mergeCell ref="J110:K110"/>
    <mergeCell ref="L285:N285"/>
    <mergeCell ref="L283:N283"/>
    <mergeCell ref="E120:F120"/>
    <mergeCell ref="L280:N280"/>
    <mergeCell ref="L282:N282"/>
    <mergeCell ref="L284:N284"/>
    <mergeCell ref="E113:F113"/>
    <mergeCell ref="J113:K113"/>
    <mergeCell ref="E106:F106"/>
    <mergeCell ref="J106:K106"/>
    <mergeCell ref="E117:F117"/>
    <mergeCell ref="J117:K117"/>
    <mergeCell ref="E130:F130"/>
    <mergeCell ref="J130:K130"/>
    <mergeCell ref="L275:N275"/>
    <mergeCell ref="E105:F105"/>
    <mergeCell ref="J105:K105"/>
    <mergeCell ref="E112:F112"/>
    <mergeCell ref="J112:K112"/>
    <mergeCell ref="L291:N291"/>
    <mergeCell ref="E99:F99"/>
    <mergeCell ref="J99:K99"/>
    <mergeCell ref="E101:F101"/>
    <mergeCell ref="J101:K101"/>
    <mergeCell ref="E102:F102"/>
    <mergeCell ref="J102:K102"/>
    <mergeCell ref="L289:N289"/>
    <mergeCell ref="J104:K104"/>
    <mergeCell ref="L288:N288"/>
    <mergeCell ref="E100:F100"/>
    <mergeCell ref="J100:K100"/>
    <mergeCell ref="E98:F98"/>
    <mergeCell ref="J98:K98"/>
    <mergeCell ref="J95:K95"/>
    <mergeCell ref="C96:D96"/>
    <mergeCell ref="E96:F96"/>
    <mergeCell ref="J96:K96"/>
    <mergeCell ref="L298:N298"/>
    <mergeCell ref="E90:F90"/>
    <mergeCell ref="J90:K90"/>
    <mergeCell ref="L295:N295"/>
    <mergeCell ref="L297:N297"/>
    <mergeCell ref="E93:F93"/>
    <mergeCell ref="J93:K93"/>
    <mergeCell ref="E92:F92"/>
    <mergeCell ref="J92:K92"/>
    <mergeCell ref="L292:N292"/>
    <mergeCell ref="J82:K82"/>
    <mergeCell ref="E87:F87"/>
    <mergeCell ref="J87:K87"/>
    <mergeCell ref="E84:F84"/>
    <mergeCell ref="J84:K84"/>
    <mergeCell ref="E85:F85"/>
    <mergeCell ref="J85:K85"/>
    <mergeCell ref="E86:F86"/>
    <mergeCell ref="J86:K86"/>
    <mergeCell ref="E104:F104"/>
    <mergeCell ref="P296:Q296"/>
    <mergeCell ref="E88:F88"/>
    <mergeCell ref="J88:K88"/>
    <mergeCell ref="E91:F91"/>
    <mergeCell ref="J91:K91"/>
    <mergeCell ref="J89:K89"/>
    <mergeCell ref="P295:Q295"/>
    <mergeCell ref="L294:N294"/>
    <mergeCell ref="E95:F95"/>
    <mergeCell ref="J79:K79"/>
    <mergeCell ref="E81:F81"/>
    <mergeCell ref="J81:K81"/>
    <mergeCell ref="L299:N299"/>
    <mergeCell ref="E83:F83"/>
    <mergeCell ref="J83:K83"/>
    <mergeCell ref="L296:N296"/>
    <mergeCell ref="E89:F89"/>
    <mergeCell ref="E94:F94"/>
    <mergeCell ref="J94:K94"/>
    <mergeCell ref="L303:N303"/>
    <mergeCell ref="E75:F75"/>
    <mergeCell ref="J75:K75"/>
    <mergeCell ref="E76:F76"/>
    <mergeCell ref="J76:K76"/>
    <mergeCell ref="L302:N302"/>
    <mergeCell ref="E78:F78"/>
    <mergeCell ref="J78:K78"/>
    <mergeCell ref="L301:N301"/>
    <mergeCell ref="E79:F79"/>
    <mergeCell ref="P306:Q306"/>
    <mergeCell ref="E68:F68"/>
    <mergeCell ref="J68:K68"/>
    <mergeCell ref="L306:N306"/>
    <mergeCell ref="E69:F69"/>
    <mergeCell ref="J69:K69"/>
    <mergeCell ref="P305:Q305"/>
    <mergeCell ref="E71:F71"/>
    <mergeCell ref="J71:K71"/>
    <mergeCell ref="J72:K72"/>
    <mergeCell ref="L308:N308"/>
    <mergeCell ref="E65:F65"/>
    <mergeCell ref="J65:K65"/>
    <mergeCell ref="E66:F66"/>
    <mergeCell ref="J66:K66"/>
    <mergeCell ref="L307:N307"/>
    <mergeCell ref="L304:N304"/>
    <mergeCell ref="E73:F73"/>
    <mergeCell ref="J73:K73"/>
    <mergeCell ref="E77:F77"/>
    <mergeCell ref="E80:F80"/>
    <mergeCell ref="J80:K80"/>
    <mergeCell ref="L300:N300"/>
    <mergeCell ref="E82:F82"/>
    <mergeCell ref="L293:N293"/>
    <mergeCell ref="E97:F97"/>
    <mergeCell ref="J97:K97"/>
    <mergeCell ref="L290:N290"/>
    <mergeCell ref="E103:F103"/>
    <mergeCell ref="J103:K103"/>
    <mergeCell ref="E72:F72"/>
    <mergeCell ref="E64:F64"/>
    <mergeCell ref="J64:K64"/>
    <mergeCell ref="J77:K77"/>
    <mergeCell ref="E74:F74"/>
    <mergeCell ref="J74:K74"/>
    <mergeCell ref="J59:K59"/>
    <mergeCell ref="E61:F61"/>
    <mergeCell ref="J61:K61"/>
    <mergeCell ref="J62:K62"/>
    <mergeCell ref="E60:F60"/>
    <mergeCell ref="J60:K60"/>
    <mergeCell ref="L313:N313"/>
    <mergeCell ref="E55:F55"/>
    <mergeCell ref="J55:K55"/>
    <mergeCell ref="E56:F56"/>
    <mergeCell ref="J56:K56"/>
    <mergeCell ref="L312:N312"/>
    <mergeCell ref="E58:F58"/>
    <mergeCell ref="J58:K58"/>
    <mergeCell ref="L311:N311"/>
    <mergeCell ref="E59:F59"/>
    <mergeCell ref="L310:N310"/>
    <mergeCell ref="E62:F62"/>
    <mergeCell ref="L309:N309"/>
    <mergeCell ref="E63:F63"/>
    <mergeCell ref="J63:K63"/>
    <mergeCell ref="E67:F67"/>
    <mergeCell ref="J67:K67"/>
    <mergeCell ref="E70:F70"/>
    <mergeCell ref="J70:K70"/>
    <mergeCell ref="L305:N305"/>
    <mergeCell ref="E57:F57"/>
    <mergeCell ref="J57:K57"/>
    <mergeCell ref="E54:F54"/>
    <mergeCell ref="J54:K54"/>
    <mergeCell ref="P316:Q316"/>
    <mergeCell ref="E48:F48"/>
    <mergeCell ref="J48:K48"/>
    <mergeCell ref="L316:N316"/>
    <mergeCell ref="E49:F49"/>
    <mergeCell ref="J49:K49"/>
    <mergeCell ref="P315:Q315"/>
    <mergeCell ref="E51:F51"/>
    <mergeCell ref="J51:K51"/>
    <mergeCell ref="J52:K52"/>
    <mergeCell ref="C71:D74"/>
    <mergeCell ref="C77:D80"/>
    <mergeCell ref="J43:K43"/>
    <mergeCell ref="E44:F44"/>
    <mergeCell ref="J44:K44"/>
    <mergeCell ref="C66:D66"/>
    <mergeCell ref="C75:D75"/>
    <mergeCell ref="C76:D76"/>
    <mergeCell ref="E53:F53"/>
    <mergeCell ref="J53:K53"/>
    <mergeCell ref="L319:N319"/>
    <mergeCell ref="E43:F43"/>
    <mergeCell ref="E46:F46"/>
    <mergeCell ref="J46:K46"/>
    <mergeCell ref="L317:N317"/>
    <mergeCell ref="E47:F47"/>
    <mergeCell ref="L318:N318"/>
    <mergeCell ref="E45:F45"/>
    <mergeCell ref="J45:K45"/>
    <mergeCell ref="L314:N314"/>
    <mergeCell ref="J50:K50"/>
    <mergeCell ref="L315:N315"/>
    <mergeCell ref="E41:F41"/>
    <mergeCell ref="C46:D46"/>
    <mergeCell ref="E50:F50"/>
    <mergeCell ref="E52:F52"/>
    <mergeCell ref="E42:F42"/>
    <mergeCell ref="J42:K42"/>
    <mergeCell ref="C45:D45"/>
    <mergeCell ref="C55:D55"/>
    <mergeCell ref="E38:F38"/>
    <mergeCell ref="J40:K40"/>
    <mergeCell ref="J41:K41"/>
    <mergeCell ref="J47:K47"/>
    <mergeCell ref="E35:F35"/>
    <mergeCell ref="J35:K35"/>
    <mergeCell ref="E37:F37"/>
    <mergeCell ref="J37:K37"/>
    <mergeCell ref="E36:F36"/>
    <mergeCell ref="J36:K36"/>
    <mergeCell ref="L322:N322"/>
    <mergeCell ref="E34:F34"/>
    <mergeCell ref="J34:K34"/>
    <mergeCell ref="L36:N36"/>
    <mergeCell ref="L320:N320"/>
    <mergeCell ref="J38:K38"/>
    <mergeCell ref="L321:N321"/>
    <mergeCell ref="E39:F39"/>
    <mergeCell ref="J39:K39"/>
    <mergeCell ref="E40:F40"/>
    <mergeCell ref="C27:D30"/>
    <mergeCell ref="L324:N324"/>
    <mergeCell ref="E30:F30"/>
    <mergeCell ref="J30:K30"/>
    <mergeCell ref="L323:N323"/>
    <mergeCell ref="E31:F31"/>
    <mergeCell ref="J31:K31"/>
    <mergeCell ref="L32:N32"/>
    <mergeCell ref="L33:N33"/>
    <mergeCell ref="E32:F32"/>
    <mergeCell ref="E29:F29"/>
    <mergeCell ref="J29:K29"/>
    <mergeCell ref="E33:F33"/>
    <mergeCell ref="J33:K33"/>
    <mergeCell ref="J32:K32"/>
    <mergeCell ref="E27:F27"/>
    <mergeCell ref="J27:K27"/>
    <mergeCell ref="E28:F28"/>
    <mergeCell ref="J28:K28"/>
    <mergeCell ref="J4:K4"/>
    <mergeCell ref="C26:D26"/>
    <mergeCell ref="E26:F26"/>
    <mergeCell ref="J26:K26"/>
    <mergeCell ref="E24:I24"/>
    <mergeCell ref="E25:F25"/>
    <mergeCell ref="C10:D17"/>
    <mergeCell ref="C4:D4"/>
    <mergeCell ref="F4:G4"/>
    <mergeCell ref="H4:I4"/>
    <mergeCell ref="O5:Q5"/>
    <mergeCell ref="O7:Q7"/>
    <mergeCell ref="O9:Q9"/>
    <mergeCell ref="T26:U26"/>
    <mergeCell ref="P26:Q26"/>
    <mergeCell ref="L24:O24"/>
    <mergeCell ref="L25:O25"/>
    <mergeCell ref="L26:N26"/>
    <mergeCell ref="C31:D34"/>
    <mergeCell ref="C37:D40"/>
    <mergeCell ref="C41:D44"/>
    <mergeCell ref="C47:D50"/>
    <mergeCell ref="C35:D35"/>
    <mergeCell ref="C36:D36"/>
    <mergeCell ref="C51:D54"/>
    <mergeCell ref="C57:D60"/>
    <mergeCell ref="C61:D64"/>
    <mergeCell ref="C67:D70"/>
    <mergeCell ref="C56:D56"/>
    <mergeCell ref="C65:D65"/>
    <mergeCell ref="C81:D84"/>
    <mergeCell ref="C87:D90"/>
    <mergeCell ref="C91:D94"/>
    <mergeCell ref="C97:D100"/>
    <mergeCell ref="C85:D85"/>
    <mergeCell ref="C86:D86"/>
    <mergeCell ref="C95:D95"/>
    <mergeCell ref="C101:D104"/>
    <mergeCell ref="C107:D110"/>
    <mergeCell ref="C111:D114"/>
    <mergeCell ref="C117:D120"/>
    <mergeCell ref="C106:D106"/>
    <mergeCell ref="C105:D105"/>
    <mergeCell ref="C115:D115"/>
    <mergeCell ref="C116:D116"/>
    <mergeCell ref="C121:D124"/>
    <mergeCell ref="C127:D130"/>
    <mergeCell ref="C131:D134"/>
    <mergeCell ref="C137:D140"/>
    <mergeCell ref="C125:D125"/>
    <mergeCell ref="C126:D126"/>
    <mergeCell ref="C141:D144"/>
    <mergeCell ref="C147:D150"/>
    <mergeCell ref="C151:D154"/>
    <mergeCell ref="C157:D160"/>
    <mergeCell ref="C145:D145"/>
    <mergeCell ref="C146:D146"/>
    <mergeCell ref="C161:D164"/>
    <mergeCell ref="C167:D170"/>
    <mergeCell ref="C171:D174"/>
    <mergeCell ref="C177:D180"/>
    <mergeCell ref="C166:D166"/>
    <mergeCell ref="C181:D184"/>
    <mergeCell ref="C187:D190"/>
    <mergeCell ref="C191:D194"/>
    <mergeCell ref="C197:D200"/>
    <mergeCell ref="C185:D185"/>
    <mergeCell ref="C186:D186"/>
    <mergeCell ref="C211:D214"/>
    <mergeCell ref="C217:D220"/>
    <mergeCell ref="C221:D224"/>
    <mergeCell ref="C227:D230"/>
    <mergeCell ref="C215:D215"/>
    <mergeCell ref="C226:D226"/>
    <mergeCell ref="C225:D225"/>
    <mergeCell ref="C237:D240"/>
    <mergeCell ref="C241:D244"/>
    <mergeCell ref="C247:D250"/>
    <mergeCell ref="C236:D236"/>
    <mergeCell ref="C261:D264"/>
    <mergeCell ref="C267:D270"/>
    <mergeCell ref="C271:D274"/>
    <mergeCell ref="C277:D280"/>
    <mergeCell ref="C266:D266"/>
    <mergeCell ref="C275:D275"/>
    <mergeCell ref="C291:D294"/>
    <mergeCell ref="C297:D300"/>
    <mergeCell ref="C301:D304"/>
    <mergeCell ref="C307:D310"/>
    <mergeCell ref="C296:D296"/>
    <mergeCell ref="C305:D305"/>
    <mergeCell ref="C321:D324"/>
    <mergeCell ref="C327:D330"/>
    <mergeCell ref="C331:D334"/>
    <mergeCell ref="C337:D340"/>
    <mergeCell ref="C326:D326"/>
    <mergeCell ref="C335:D335"/>
    <mergeCell ref="C341:D344"/>
    <mergeCell ref="C347:D350"/>
    <mergeCell ref="C351:D354"/>
    <mergeCell ref="C357:D360"/>
    <mergeCell ref="C346:D346"/>
    <mergeCell ref="C355:D355"/>
    <mergeCell ref="C361:D364"/>
    <mergeCell ref="C367:D370"/>
    <mergeCell ref="C371:D374"/>
    <mergeCell ref="C377:D380"/>
    <mergeCell ref="C366:D366"/>
    <mergeCell ref="C375:D375"/>
    <mergeCell ref="C381:D384"/>
    <mergeCell ref="C387:D390"/>
    <mergeCell ref="C391:D394"/>
    <mergeCell ref="C397:D400"/>
    <mergeCell ref="C386:D386"/>
    <mergeCell ref="C395:D395"/>
    <mergeCell ref="C401:D404"/>
    <mergeCell ref="C407:D410"/>
    <mergeCell ref="C411:D414"/>
    <mergeCell ref="C417:D420"/>
    <mergeCell ref="C406:D406"/>
    <mergeCell ref="C415:D415"/>
    <mergeCell ref="C421:D424"/>
    <mergeCell ref="C427:D430"/>
    <mergeCell ref="C431:D434"/>
    <mergeCell ref="C437:D440"/>
    <mergeCell ref="C426:D426"/>
    <mergeCell ref="C435:D435"/>
    <mergeCell ref="C441:D444"/>
    <mergeCell ref="C447:D450"/>
    <mergeCell ref="C451:D454"/>
    <mergeCell ref="C457:D460"/>
    <mergeCell ref="C446:D446"/>
    <mergeCell ref="C455:D455"/>
    <mergeCell ref="C461:D464"/>
    <mergeCell ref="C467:D470"/>
    <mergeCell ref="C471:D474"/>
    <mergeCell ref="C477:D480"/>
    <mergeCell ref="C466:D466"/>
    <mergeCell ref="C475:D475"/>
    <mergeCell ref="C481:D484"/>
    <mergeCell ref="C487:D490"/>
    <mergeCell ref="C491:D494"/>
    <mergeCell ref="C497:D500"/>
    <mergeCell ref="C486:D486"/>
    <mergeCell ref="C495:D495"/>
    <mergeCell ref="C501:D504"/>
    <mergeCell ref="C507:D510"/>
    <mergeCell ref="C511:D514"/>
    <mergeCell ref="C517:D520"/>
    <mergeCell ref="C506:D506"/>
    <mergeCell ref="C515:D515"/>
    <mergeCell ref="C541:D544"/>
    <mergeCell ref="C521:D524"/>
    <mergeCell ref="C527:D530"/>
    <mergeCell ref="C531:D534"/>
    <mergeCell ref="C537:D540"/>
    <mergeCell ref="C526:D526"/>
    <mergeCell ref="C535:D535"/>
  </mergeCells>
  <printOptions horizontalCentered="1"/>
  <pageMargins left="0.5" right="0.5" top="0.5" bottom="0.5" header="0.5" footer="0.5"/>
  <pageSetup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Season Point Chart</dc:title>
  <dc:subject>CFA Show Season Point Chart</dc:subject>
  <dc:creator>Tom Lewis</dc:creator>
  <cp:keywords/>
  <dc:description/>
  <cp:lastModifiedBy>User</cp:lastModifiedBy>
  <cp:lastPrinted>2005-05-29T02:47:11Z</cp:lastPrinted>
  <dcterms:created xsi:type="dcterms:W3CDTF">2004-05-25T01:36:33Z</dcterms:created>
  <dcterms:modified xsi:type="dcterms:W3CDTF">2005-06-13T03:14:53Z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-1152192120</vt:i4>
  </property>
  <property fmtid="{D5CDD505-2E9C-101B-9397-08002B2CF9AE}" pid="4" name="_EmailSubje">
    <vt:lpwstr/>
  </property>
  <property fmtid="{D5CDD505-2E9C-101B-9397-08002B2CF9AE}" pid="5" name="_AuthorEma">
    <vt:lpwstr>tommy@sphynx.nu</vt:lpwstr>
  </property>
  <property fmtid="{D5CDD505-2E9C-101B-9397-08002B2CF9AE}" pid="6" name="_AuthorEmailDisplayNa">
    <vt:lpwstr>Tom Lewis</vt:lpwstr>
  </property>
</Properties>
</file>